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bili-r3\Desktop\"/>
    </mc:Choice>
  </mc:AlternateContent>
  <bookViews>
    <workbookView xWindow="0" yWindow="0" windowWidth="24000" windowHeight="9615" tabRatio="596" activeTab="4"/>
  </bookViews>
  <sheets>
    <sheet name="مرکز جامع شهری -روستایی" sheetId="33" r:id="rId1"/>
    <sheet name="مرکز جامع شهری " sheetId="34" r:id="rId2"/>
    <sheet name="مرکز جامع روستایی " sheetId="35" r:id="rId3"/>
    <sheet name="پایگاه سلامت " sheetId="36" r:id="rId4"/>
    <sheet name="خانه بهداشت" sheetId="37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8" i="36" l="1"/>
  <c r="I46" i="36"/>
  <c r="I51" i="35"/>
  <c r="I49" i="35"/>
  <c r="I51" i="34"/>
  <c r="I49" i="34"/>
  <c r="I51" i="33"/>
  <c r="I49" i="33"/>
  <c r="J46" i="37"/>
  <c r="I46" i="37"/>
  <c r="J44" i="37"/>
  <c r="J45" i="37" s="1"/>
  <c r="I44" i="37"/>
  <c r="J43" i="37" l="1"/>
  <c r="I43" i="37"/>
  <c r="J47" i="37" s="1"/>
  <c r="J48" i="36"/>
  <c r="J46" i="36"/>
  <c r="J45" i="36"/>
  <c r="I45" i="36"/>
  <c r="J51" i="35"/>
  <c r="J49" i="35"/>
  <c r="J50" i="35" s="1"/>
  <c r="J48" i="35"/>
  <c r="I48" i="35"/>
  <c r="J51" i="34"/>
  <c r="J52" i="34" s="1"/>
  <c r="J49" i="34"/>
  <c r="J50" i="34" s="1"/>
  <c r="J48" i="34"/>
  <c r="I48" i="34"/>
  <c r="J51" i="33"/>
  <c r="J49" i="33"/>
  <c r="J48" i="33"/>
  <c r="I48" i="33"/>
  <c r="J49" i="36" l="1"/>
  <c r="J47" i="36"/>
  <c r="J52" i="35"/>
  <c r="J52" i="33"/>
  <c r="J50" i="33"/>
</calcChain>
</file>

<file path=xl/sharedStrings.xml><?xml version="1.0" encoding="utf-8"?>
<sst xmlns="http://schemas.openxmlformats.org/spreadsheetml/2006/main" count="837" uniqueCount="186">
  <si>
    <t xml:space="preserve">جمعیت زنان 54-10سال (سنین باروری)  همسردار تحت پوشش دانشگاه چقدر است؟ </t>
  </si>
  <si>
    <t>سنجه/سوال</t>
  </si>
  <si>
    <t xml:space="preserve">جمعیت زنان 54-10سال (سنین باروری) تحت پوشش دانشگاه چقدر است؟ </t>
  </si>
  <si>
    <t xml:space="preserve">بررسی مستندات </t>
  </si>
  <si>
    <t>سطح پایش: معاونت بهداشت دانشگاه</t>
  </si>
  <si>
    <t>تاریخ و ساعت پایش: .........................پایش کننده(گان): ....................................................... تلفن تکمیل کننده فرم/ پایش کننده :...................</t>
  </si>
  <si>
    <t>ردیف</t>
  </si>
  <si>
    <t>وزن</t>
  </si>
  <si>
    <t>مصاحبه</t>
  </si>
  <si>
    <t>سامانه</t>
  </si>
  <si>
    <t xml:space="preserve">آیا مراجعین از خدمات ارائه شده در مرکز رضایت دارند؟  </t>
  </si>
  <si>
    <t xml:space="preserve">پایش و نظارت </t>
  </si>
  <si>
    <t>آیا پسخوراند پایش  انجام شده در پایگاه /خانه بهداشت وجود دارد؟</t>
  </si>
  <si>
    <t>درصد مشاوره های فرزندآوری که منجر به بارداری شده درسال جاری چقدر است؟</t>
  </si>
  <si>
    <t xml:space="preserve">درصد موالید در دو سال اول ازدواج در جمعیت تحت پوشش چقدر است؟ </t>
  </si>
  <si>
    <t xml:space="preserve">آیا متناسب با پسخوراند مداخلات صورت گرفته است؟ </t>
  </si>
  <si>
    <t>آمار و اطلاعات جمعیتی</t>
  </si>
  <si>
    <t xml:space="preserve">درصد زنان  بی فرزند در جمعیت تحت پوشش  چقدر است؟ </t>
  </si>
  <si>
    <t xml:space="preserve">آیا به ارائه دهنگان خدمت فوق العاده کمک به فرزندآوری به صورت پلکانی به ازای تولد فرزند اول به بعد پرداخت می شود؟ (ماده 46) </t>
  </si>
  <si>
    <t xml:space="preserve">درصد زنان تک فرزند در جمعیت تحت پوشش  چقدر است؟ </t>
  </si>
  <si>
    <t xml:space="preserve">درصد زوجین نابارور در جمعیت تحت پوشش چقدر است؟ </t>
  </si>
  <si>
    <t xml:space="preserve">بعد خانوار استان/دانشگاه، دانشکده چقدر است؟ </t>
  </si>
  <si>
    <t>آیا محتوای مخالف فرزندآوری و مغایر سیاست های جمعیتی از فضای مجازی، سایت، کتب و ...در مراکز جمع آوری شده است؟ (ماده 35)</t>
  </si>
  <si>
    <t xml:space="preserve">وجود تعداد کتابچه ناباروری </t>
  </si>
  <si>
    <t>آیا فضا سازی تبلیغاتی متناسب با سیاست های جمعیتی انجام گرفته است؟ (ماده 35)</t>
  </si>
  <si>
    <r>
      <t>آ</t>
    </r>
    <r>
      <rPr>
        <sz val="12"/>
        <rFont val="B Nazanin"/>
        <charset val="178"/>
      </rPr>
      <t xml:space="preserve">یا راهنمای مکتوب حفظ، مراقبت و سلامت جنین در مراکز تشخیصی، بهداشتی توزیع و در اختیار مادران قرار گرفته است؟ (ماده 47) </t>
    </r>
  </si>
  <si>
    <r>
      <rPr>
        <sz val="12"/>
        <rFont val="B Nazanin"/>
        <charset val="178"/>
      </rPr>
      <t>درصد مشاوره های فرزندآوری نسبت به افراد واجد شرایط در جمعیت تحت پوشش درسال جاری چقدر است؟</t>
    </r>
    <r>
      <rPr>
        <sz val="12"/>
        <color theme="5" tint="-0.499984740745262"/>
        <rFont val="B Nazanin"/>
        <charset val="178"/>
      </rPr>
      <t xml:space="preserve"> </t>
    </r>
  </si>
  <si>
    <t xml:space="preserve">درصد زنان دو فرزند در جمعیت تحت پوشش  چقدر است؟ </t>
  </si>
  <si>
    <t>بررسی کار با سامانه/سایر سامانه ها  (سیب/ ناب/سینا/ پارسا)</t>
  </si>
  <si>
    <t xml:space="preserve">نرخ باروری کلی استان/  دانشگاه، دانشکده چقدر است؟ </t>
  </si>
  <si>
    <t xml:space="preserve">میزان خام ازدواج استان/ دانشگاه، دانشکده چقدراست؟ </t>
  </si>
  <si>
    <t xml:space="preserve">میزان خام طلاق استان/ دانشگاه، دانشکده چقدراست؟ </t>
  </si>
  <si>
    <t xml:space="preserve">حیطه </t>
  </si>
  <si>
    <t xml:space="preserve">معیار سنجش/استاندارد </t>
  </si>
  <si>
    <t xml:space="preserve">راهنما </t>
  </si>
  <si>
    <t xml:space="preserve">حضوری </t>
  </si>
  <si>
    <t xml:space="preserve">غیر حضوری </t>
  </si>
  <si>
    <t xml:space="preserve">امتیاز </t>
  </si>
  <si>
    <t>آیا در دستورالعمل های ارسالی تغییر واژه پرخطر به عبارت نیازمندمراقبت ویژه جهت پیشگیری از هرگونه ترس و هراس نسبت به بارداری اجرا شده است؟ (ماده 48)</t>
  </si>
  <si>
    <t xml:space="preserve">   می داند 1 امتیار                                                    سازمان ثبت احوال کشور                     نمی داند   0 امتیاز </t>
  </si>
  <si>
    <t xml:space="preserve"> می داند 1 امتیاز                                                 سازمان ثبت احوال کشور                        نمی داند   0 امتیاز          </t>
  </si>
  <si>
    <t xml:space="preserve">به طور صحیح از سامانه استخراج کرده و می داند. 1 امتیاز                                                     نمی داند. 0 امتیاز </t>
  </si>
  <si>
    <t xml:space="preserve">به طور صحیح از سامانه استخراج کرده و می داند. 1 امتیاز                                                  نمی داند. 0 امتیاز </t>
  </si>
  <si>
    <t xml:space="preserve">می داند       1 امتیاز                                                            سازمان ثبت احوال کشور   نمی داند    0 امتیاز                   
</t>
  </si>
  <si>
    <t xml:space="preserve">می داند  1 امتیاز                                                                سازمان ثبت احوال کشور          نمی داند  0 امتیاز                                                                        </t>
  </si>
  <si>
    <t xml:space="preserve">          بر اساس استانداردهای ابلاغی وزارت بهداشت شماره نامه 300/7998د مورخ 1401/05/05</t>
  </si>
  <si>
    <t xml:space="preserve">  بر اساس  شماره نامه ابلاغ شده 302/21444دمورخ 1400/06/11</t>
  </si>
  <si>
    <t xml:space="preserve">به ارائه دهنده خدمت فوق العاده کمک فرزند آوری پرداخت می شود. 1 امتیاز                                   فوق العاده فرزندآوری در دست اقدام است. 0.5 امتیاز                                                   فوق العاده فرزندآوری پرداخت نمی شود. 0 امتیاز       </t>
  </si>
  <si>
    <t xml:space="preserve">مشاهده فیش پرداختی /پرسش و پاسخ از کارکنان جهت راستی آزمایی </t>
  </si>
  <si>
    <t xml:space="preserve">      شماره نامه ابلاغ شده 100/809مورخ 1401/06/13</t>
  </si>
  <si>
    <t xml:space="preserve">بر اساس نامه ارسالی شماره 308/3941 مورخ 1400/09/17(تغییر عبارت پرخطر به نیازمند مراقبت ویژه)  </t>
  </si>
  <si>
    <t xml:space="preserve">واژه پرخطر به نیازمند مراقبت ویژه تغییر کرده است. 1 امتیاز                                                  واژه پرخطر به نیازمند مراقبت ویژه تغییر نکرده است. 0 امتیاز  </t>
  </si>
  <si>
    <t xml:space="preserve">                                 بر اساس  شماره نامه ابلاغ شده 655/62427 مورخ 1400/11/10 و 92800 مورخ 1400/10/21                            </t>
  </si>
  <si>
    <t xml:space="preserve"> بر اساس شماره نامه ابلاغ شده 100/389 مورخ 1401/03/25</t>
  </si>
  <si>
    <t>بر اساس شماره نامه ابلاغ شده 100/388 مورخ 1401/03/25</t>
  </si>
  <si>
    <t xml:space="preserve">بررسی سامانه ثبت جامع اطلاعات        </t>
  </si>
  <si>
    <t xml:space="preserve">می داند 1 امتیاز                                                                                                         نمی داند 0 امتیاز </t>
  </si>
  <si>
    <t xml:space="preserve">     محاسبه با گزارش ساز سیب / سایر سامانه ها  (سیب/ ناب/سینا/ پارسا)                                            تعداد زوجین باردار شده در 2 سال اول ازدواج                                                                                  تعداد زوجینی که در 2 سال اول ازدواج هستند.                                                       </t>
  </si>
  <si>
    <t xml:space="preserve">می داند 1 امتیاز                                                                                                         نمی داند 0 امتیاز                                                                                    </t>
  </si>
  <si>
    <t xml:space="preserve">می داند       1 امتیاز                                                                                                   نمی داند 0 امتیاز                                                                                              
</t>
  </si>
  <si>
    <t xml:space="preserve">مشاهده و بررسی شماره نامه های ارسالی پسخوراند </t>
  </si>
  <si>
    <r>
      <t xml:space="preserve">                               </t>
    </r>
    <r>
      <rPr>
        <u/>
        <sz val="12"/>
        <color theme="1"/>
        <rFont val="B Nazanin"/>
        <charset val="178"/>
      </rPr>
      <t xml:space="preserve">  ﺗﻌﺪﺍﺩ ﮐﻞ ﺟﻤﻌﻴﺖ جامعه در زمان معین      </t>
    </r>
    <r>
      <rPr>
        <sz val="12"/>
        <color theme="1"/>
        <rFont val="B Nazanin"/>
        <charset val="178"/>
      </rPr>
      <t xml:space="preserve">
                                           ﺗﻌﺪﺍﺩ ﮐﻞﺧﺎﻧﻮﺍﺭها        
</t>
    </r>
  </si>
  <si>
    <r>
      <rPr>
        <u/>
        <sz val="12"/>
        <color theme="1"/>
        <rFont val="B Nazanin"/>
        <charset val="178"/>
      </rPr>
      <t>5 ×  ﻣﺠﻤﻮﻉ ﻣﻴﺰﺍﻧﻬﺎي ﺑﺎﺭﻭﺭي ﮔﺮﻭﻫﻬﺎي سنی</t>
    </r>
    <r>
      <rPr>
        <sz val="12"/>
        <color theme="1"/>
        <rFont val="B Nazanin"/>
        <charset val="178"/>
      </rPr>
      <t xml:space="preserve">                 
                                       1000                                                         
                                    </t>
    </r>
  </si>
  <si>
    <r>
      <t>محاسبه با گزارش ساز سیب/ سایر سامانه ها  (سیب/ ناب/سینا/ پارسا)                                              تع</t>
    </r>
    <r>
      <rPr>
        <u/>
        <sz val="12"/>
        <color theme="1"/>
        <rFont val="B Nazanin"/>
        <charset val="178"/>
      </rPr>
      <t xml:space="preserve">دادزنان54-10 ساله تحت پوشش که فرزند ندارند/حداقل 6 ماه از زندگی مشترک گذشته فرزند ندارند  و در حال حاضر باردار نمی باشند         </t>
    </r>
    <r>
      <rPr>
        <sz val="12"/>
        <color theme="1"/>
        <rFont val="B Nazanin"/>
        <charset val="178"/>
      </rPr>
      <t xml:space="preserve">                                                                                            زنان 54-10 ساله همسردار واجد شرایط فرزندآوری تحت پوشش                                                         </t>
    </r>
  </si>
  <si>
    <r>
      <t xml:space="preserve">محاسبه با گزارش ساز سیب / سایر سامانه ها (سیب/ ناب/سینا/ پارسا)                                             </t>
    </r>
    <r>
      <rPr>
        <u/>
        <sz val="12"/>
        <color theme="1"/>
        <rFont val="B Nazanin"/>
        <charset val="178"/>
      </rPr>
      <t xml:space="preserve">تعدادزنان 54-10 ساله تحت پوشش  که دارای یک فرزند با سن 12 ماه کامل هستند </t>
    </r>
    <r>
      <rPr>
        <sz val="12"/>
        <color theme="1"/>
        <rFont val="B Nazanin"/>
        <charset val="178"/>
      </rPr>
      <t xml:space="preserve">                                زنان 54-10 ساله همسردار واجد شرایط فرزندآوری تحت پوشش                       </t>
    </r>
  </si>
  <si>
    <r>
      <t xml:space="preserve">محاسبه با گزارش ساز سیب / سایر سامانه ها (سیب/ ناب/سینا/ پارسا)                                              </t>
    </r>
    <r>
      <rPr>
        <u/>
        <sz val="12"/>
        <color theme="1"/>
        <rFont val="B Nazanin"/>
        <charset val="178"/>
      </rPr>
      <t xml:space="preserve">تعدادزنان 54-10 ساله تحت پوشش  که دو فرزند داشته و سن آخرین  فرزندآنها 12ماه کامل است.    </t>
    </r>
    <r>
      <rPr>
        <sz val="12"/>
        <color theme="1"/>
        <rFont val="B Nazanin"/>
        <charset val="178"/>
      </rPr>
      <t xml:space="preserve">                                       زنان 54-10 ساله همسردار واجد شرایط فرزندآوری تحت پوشش   </t>
    </r>
  </si>
  <si>
    <t xml:space="preserve">شاخص </t>
  </si>
  <si>
    <t>قانون حمایت از خانواده و جوانی جمعیت</t>
  </si>
  <si>
    <t>پرسش و پاسخ از کارکنان در خصوص فرزنداوری و مشاوره های مرتبط</t>
  </si>
  <si>
    <r>
      <t>1000 ×</t>
    </r>
    <r>
      <rPr>
        <u/>
        <sz val="12"/>
        <color theme="1"/>
        <rFont val="B Nazanin"/>
        <charset val="178"/>
      </rPr>
      <t xml:space="preserve">  تعداد موالید زنده متولد شده در یکسال معین  </t>
    </r>
    <r>
      <rPr>
        <sz val="12"/>
        <color theme="1"/>
        <rFont val="B Nazanin"/>
        <charset val="178"/>
      </rPr>
      <t xml:space="preserve">                            
                                    تعداد کل جمعیت                                                  
              </t>
    </r>
  </si>
  <si>
    <r>
      <t xml:space="preserve">   1000 ×</t>
    </r>
    <r>
      <rPr>
        <u/>
        <sz val="12"/>
        <color theme="1"/>
        <rFont val="B Nazanin"/>
        <charset val="178"/>
      </rPr>
      <t xml:space="preserve">  تعداد ازدواج ها در یکسال معین</t>
    </r>
    <r>
      <rPr>
        <sz val="12"/>
        <color theme="1"/>
        <rFont val="B Nazanin"/>
        <charset val="178"/>
      </rPr>
      <t xml:space="preserve">                            
                                                                          تعداد کل جمعیت                                                       
</t>
    </r>
  </si>
  <si>
    <r>
      <t xml:space="preserve">  1000 ×</t>
    </r>
    <r>
      <rPr>
        <u/>
        <sz val="12"/>
        <color theme="1"/>
        <rFont val="B Nazanin"/>
        <charset val="178"/>
      </rPr>
      <t xml:space="preserve">  تعداد طلاق های واقع شده در یکسال معین</t>
    </r>
    <r>
      <rPr>
        <sz val="12"/>
        <color theme="1"/>
        <rFont val="B Nazanin"/>
        <charset val="178"/>
      </rPr>
      <t xml:space="preserve">  
                                   تعداد کل جمعیت                                                                                                                                    
</t>
    </r>
  </si>
  <si>
    <t xml:space="preserve">معاون بهداشت، مدیران گروه ها و کارشناسان به دستورالمل مذکور آگاهی داشته و به شهرستان های تابعه ارسال شده است. 1 امتیاز                                                                                      معاون بهداشت، مدیران گروه ها و کارشناسان به دستورالمل مذکور آگاهی دارند.   0.5 امتیاز        به دستورالعمل مذکورآگاهی نداشته و به شهرستان های تابعه ارسال نشده است.    0 امتیاز </t>
  </si>
  <si>
    <t xml:space="preserve">می داند   1 امتیاز                                                                                                       نمی داند  0 امتیاز          </t>
  </si>
  <si>
    <t xml:space="preserve">بلی  کامل  1 امتیاز                                                                                                      بلی ناقص  0.5امتیاز                                                                                              خیر   0 امتیاز                                                                       </t>
  </si>
  <si>
    <r>
      <t xml:space="preserve">محاسبه با گزارش ساز سیب / سایر سامانه ها (سیب/ ناب/سینا/ پارسا)                                                                                             </t>
    </r>
    <r>
      <rPr>
        <u/>
        <sz val="12"/>
        <color theme="1"/>
        <rFont val="B Nazanin"/>
        <charset val="178"/>
      </rPr>
      <t xml:space="preserve">تعدادزنانی که بر اساس دستورالعمل مشکوک به ناباروری هستند.   </t>
    </r>
    <r>
      <rPr>
        <sz val="12"/>
        <color theme="1"/>
        <rFont val="B Nazanin"/>
        <charset val="178"/>
      </rPr>
      <t xml:space="preserve">                                                                 زنان 54-10 ساله همسردار تحت پوشش </t>
    </r>
  </si>
  <si>
    <t>استخراج از سامانه /سامانه ها (سیب، سینا، ناب، پارسا)</t>
  </si>
  <si>
    <t>*</t>
  </si>
  <si>
    <t xml:space="preserve">* در سامانه سینا ( قسمت داشبورد سامانه سینا، صورت کسر: تعداد کل جمعیت    مخرج کسر: تعداد خانوار)
سامانه پارسا : قسمت گزارش جمعیت به تفکیک جنسیت ( جمعیت کل تحت پوشش )  تقسیم بر آیتم (قسمت گزارش جمعیت جمعیت به تفکیک سرپرست خانوار )
سامانه سیب : ایتم گزارش جمعیت  گزارش جمعیت ثبت نام شده  تقسیم بر میز کار کارشناس جمعیت  خانوار تحت پوشش
سامانه ناب: :  در مدیریت شاخص ها  ایتم بعد خانوار جدا می شود 
</t>
  </si>
  <si>
    <t xml:space="preserve">*سامانه سینا : از  زیج حیاتی -قسمت "گزارش جمعیت به تفکیک سن و جنس" ، جمعیت زنان 54-10 ساله
سامانه پارسا : قسمت جمعیت  کل زنان انتخاب می شود 
سامانه سیب :فهرست خدمت گیرندگان  
سامانه ناب:  مدیریت اشخاص –لیست اشخاص –انتخاب گروه سنی 10-54 ساله جستجو 
</t>
  </si>
  <si>
    <t xml:space="preserve">سامانه سینا : ز  زیج حیاتی -قسمت "گزارش جمعیت به تفکیک سن و جنس" جمعیت زنان همسردار  54-10 ساله
سامانه پارسا:  گزارش جمعیت قسمت زنان 
سامانه سیب:  در قسمت فهرست خدمت گیرندگان     
 سامانه ناب: مدیریت اشخاص –لیست اشخاص –انتخاب گروه سنی 10-54 ساله در قسمت وضعیت تاهل انتخاب می شود و جستجو 
</t>
  </si>
  <si>
    <t>آیا تعداد کافی متون آموزشی ناباروری در مرکز موجود است؟ (ماده 42)</t>
  </si>
  <si>
    <t>آیا کارکنان بهداشتی (پزشک -مراقبین سلامت-ماما)در خصوص  دستورالعمل و راهنمای بالینی کشوری پیشگیری، تشخیص بهنگام زوجین نابارور آموزش دیده و  اطلاعات لازم را دارند؟ (ماده42)</t>
  </si>
  <si>
    <t xml:space="preserve">آیا کارکنان (پزشک -مراقبین سلامت-ماما) بر عملکرد نیروهای تحت پوشش در زمینه تکمیل فرم مشاوره فرزندآوری نظارت کرده و در صورت نیاز مداخله کرده است؟ </t>
  </si>
  <si>
    <t xml:space="preserve">آیا کارکنان (پزشک -مراقبین سلامت-ماما) از آخرین دستورالعمل های ارسالی و متون آموزشی توزیع شده آگاهی دارد؟ </t>
  </si>
  <si>
    <t>آیا کارکنان (پزشک -مراقبین سلامت-ماما) مرکز فرآیند تجویز روش پیشگیری از بارداری را می داند؟ (51)</t>
  </si>
  <si>
    <t>آیاکارکنان (پزشک -مراقبین سلامت-ماما)از نامه جلوگیری از توزیع و کارگذاری اقلام پیشگیری از بارداری در مراکز بهداشتی درمانی به صورت رایگان یا یارانه ای و عدم تشویق مراجعین، منسوخ شدن دستورالعمل مراقبت باروری ویژه در زنان واجد شرایط پزشکی آگاهی دارد؟ (ماده 51)</t>
  </si>
  <si>
    <t>آیا کارکنان (پزشک -مراقبین سلامت-ماما) بهداشتی به دستورالعمل ماده 52 مبنی بر ممنوعیت عقیم سازی دائم در زنان و مردان آگاهی دارند؟ (ماده52)</t>
  </si>
  <si>
    <t>آیا کارکنان (پزشک -مراقبین سلامت-ماما) به دستورالعمل اصلاح روش های غربالگری و تشخیصی و عملکرد مورد استفاده برای مادر و جنین در جهت حفظ آنها  آگاهی دارند؟ (ماده 53)</t>
  </si>
  <si>
    <t>آیاکارکنان (پزشک -مراقبین سلامت-ماما) از عواقب سقط جنین شامل مجازات دیه، حبس و ابطال پروانه پزشکی و فرآیند آن آگاهی دارند؟ (ماده 56)</t>
  </si>
  <si>
    <t xml:space="preserve">آیا  رئیس مرکز جلسه هماهنگی هفتگی با کارکنان مرکز برگزار می کند؟ </t>
  </si>
  <si>
    <t>آیاکارکنان بهداشتی (پزشک -مراقبین سلامت-ماما) مراکز تابعه/ پایگاه ها  در راستای تبلیغ و ترغیب ازدواج به هنگام و آسان، حمایت از نقش مادری، صیانت از تحکیم خانواده، عوارض جانبی روش های پیشگیری و مقابله با محتوای مغایر سیاست های کلی جمعیت اقدامی انجام داده است؟ (ماده 35)</t>
  </si>
  <si>
    <t xml:space="preserve">آیاکارکنان (پزشک -مراقبین سلامت-ماما) به آمارهای مرتبط با قانون( سامانه مرتبط با جوانی جمعیت و.....) آشنایی داشته و می توانند آمارهای مورد نیاز را از سامانه/سامانه ها استخراج کنند؟ </t>
  </si>
  <si>
    <t xml:space="preserve">میزان خام  موالید استان/دانشگاه، دانشکده چقدر است؟ </t>
  </si>
  <si>
    <r>
      <t xml:space="preserve">     محاسبه با گزارش ساز سیب / سایر سامانه ها (سیب/ ناب/سینا/ پارسا)                                           </t>
    </r>
    <r>
      <rPr>
        <u/>
        <sz val="12"/>
        <color theme="1"/>
        <rFont val="B Nazanin"/>
        <charset val="178"/>
      </rPr>
      <t xml:space="preserve"> </t>
    </r>
    <r>
      <rPr>
        <sz val="12"/>
        <color theme="1"/>
        <rFont val="B Nazanin"/>
        <charset val="178"/>
      </rPr>
      <t xml:space="preserve">                       </t>
    </r>
    <r>
      <rPr>
        <u/>
        <sz val="12"/>
        <color theme="1"/>
        <rFont val="B Nazanin"/>
        <charset val="178"/>
      </rPr>
      <t xml:space="preserve">       تعداد مشاوره های فرزندآوری انجام شده  در جمعیت تحت پوشش     </t>
    </r>
    <r>
      <rPr>
        <sz val="12"/>
        <color theme="1"/>
        <rFont val="B Nazanin"/>
        <charset val="178"/>
      </rPr>
      <t xml:space="preserve">                                                              زنان 54-10 ساله همسردار واجد شرایط فرزندآوری در جمعیت تحت پوشش    </t>
    </r>
  </si>
  <si>
    <t>چک لیست پایش برنامه جوانی جمعیت
عنوان برنامه:.................... مرکز/ دفتر/ گروه.............................
عنوان برنامه:.................... مرکز/ دفتر/ گروه.............................</t>
  </si>
  <si>
    <t xml:space="preserve">     استان....................  کلان منطقه.....................دانشگاه علوم پزشکی .................... </t>
  </si>
  <si>
    <t xml:space="preserve">می داند 1 امتیاز                                                                سامانه / سامانه ها                   نمی داند  0 امتیاز </t>
  </si>
  <si>
    <t>آیا بر اساس جدول زمانبندی پایش،  نظارت ها انجام شده است؟</t>
  </si>
  <si>
    <t xml:space="preserve">راهنمای مذکور در اختیار مادران قرار می گیرد. 1 امتیاز                                                        راهنمای مذکور در اختیار برخی مادران قرار گرفته است0.5 امتیاز                                            راهنمای مذکور در اختیار مادران قرار نگرفته است. 0 امتیاز                                                             </t>
  </si>
  <si>
    <t>معاون بهداشت، مدیران گروه ها و کارشناسان به دستورالمل مذکور آگاهی داشته و به شهرستان های تابعه ارسال شده است1 امتیاز                                                                                     معاون بهداشت، مدیران گروه ها و کارشناسان به دستورالمل مذکور آگاهی دارند. 0.5 امتیاز           به دستورالعمل آگاهی نداشته و به شهرستان های تابعه ارسال شده است. 0 امتیاز</t>
  </si>
  <si>
    <t xml:space="preserve">سامانه جامع ثبت اطلاعات کلیه مراجعین باردار، سقط و ... با رعایت محرمانگی اجرا می شود.1 امتیاز سامانه جامع ثبت اطلاعات کلیه مراجعین باردار، سقط و ... راه اندازی نشده است. 0 امتیاز </t>
  </si>
  <si>
    <t xml:space="preserve">بالای 10 درصد موالید ردو سال اول ازدواج بوده است.  1 امتیاز                                               بین 5-10 درصد موالید در دو سال اول ازدواج بوده است. 0.5 امتیاز                                       زیر 5 درصد موالید در دو سال اول ازدواج بوده است.      0 امتیاز </t>
  </si>
  <si>
    <t>درصد مشاوره های فرزندآوری که منجر به تولد زنده درسال جاری چقدر است؟</t>
  </si>
  <si>
    <t xml:space="preserve"> 100درصد مراجعین  مشاوره شده باردار شده اند 1 امتیاز                                                       بین 30-80 درصد مراجعین مشاوره شده باردار شده اند 0.5 امتیاز                                            زیر 30 درصد مراجعین مشاوره شده باردار شده اند 0 امتیاز </t>
  </si>
  <si>
    <t xml:space="preserve">خانواده شاد، پدر، مادر فرزندان، 3 فرزند  فرزندان در سنین مختلف، مانند پارک و... متناسب با فرهنگ دینی و بومی فضا سازی شده است. 1 امتیاز                                                                فضا سازی مناسب نیست. 0 امتیاز    </t>
  </si>
  <si>
    <t xml:space="preserve">کارکنان بهداشتی (پزشک -مراقبین سلامت-ماما). در خصوص ازدواج آسان، تحکیم خانواده، عوارض استفاده از روشهای پیشکیری از بارداری، حذف محتواهای مغایر سیاست های جمعیتی  به عموم مردم آموزش می دهند(1 امتیاز )                                                                                  در مورد یکی از موارد فوق و حذف محتواهای مغایر سیاست های جمعیتی  عموم مردم آموزش می دهند  (1 امتیاز  )                                                                                                 اقدامی در این خصوص صورت نگرفته است. 0 امتیاز    </t>
  </si>
  <si>
    <t>تعداد متون کافی است.(1 امتیاز   )      --                                                                     تعداد متون کافی نیست. (0 امتیاز )</t>
  </si>
  <si>
    <t xml:space="preserve">آیا کارکنان (پزشک -مراقبین سلامت-ماما) در خصوص فرزند آوری و جوانی جمعیت آموزش دریافت کرده اند؟ </t>
  </si>
  <si>
    <t xml:space="preserve">راستی آزمایی </t>
  </si>
  <si>
    <t>آیاپزشک -مراقبین سلامت-ماما به متن قانون حمایت از خانواده و جوانی جمعیت (مفاد مرتبط با بهداشت)  و دستورالعمل های ابلاغی آگاهی دارند؟ی به متن قانون حمایت از خانواده و جوانی جمعیت (مفاد مرتبط با بهداشت) و دستورالعمل های ابلاغی آگاهی دارند؟</t>
  </si>
  <si>
    <t xml:space="preserve">بررسی جدول زمانبندی    </t>
  </si>
  <si>
    <t>سامانه نظرسنجی/ مصاحبه</t>
  </si>
  <si>
    <t xml:space="preserve">بالای 20 درصد مراجعین  مشاوره شده بتولد زنده دارند 1 امتیاز                                               بین 20-10-درصد مراجعین مشاوره شده تولد زنده دارند 0.5 امتیاز                                            زیر 10 درصد مراجعین مشاوره شده تولد زنده دارند 0.5امتیاز    </t>
  </si>
  <si>
    <t xml:space="preserve">بالای 25 درصد مراجعین  مشاوره شده باردار شده اند 1 امتیاز                                               بین 25-15درصد مراجعین مشاوره شده باردار شده اند 0.5 امتیاز                                            زیر 15 درصد مراجعین مشاوره شده باردار شده اند 0.5امتیاز    </t>
  </si>
  <si>
    <t>محاسبه با سامانه ها</t>
  </si>
  <si>
    <t xml:space="preserve"> محاسبه با سامانه ها</t>
  </si>
  <si>
    <t>کارکنان (پزشک -مراقبین سلامت-ماما) اطلاعات کافی دارد.(2 امتیاز )                                               کارکنان (پزشک -مراقبین سلامت ماما) تا حدی اطلاعات دارد. (1امتیاز )                                            اطلاعات پزشک کافی نیست.( 0 امتیاز)</t>
  </si>
  <si>
    <t>پرسش و پاسخ</t>
  </si>
  <si>
    <t>کارکنان (پزشک -مراقبین سلامت ماما) در خصوص مزایای فرزندآوری، عوارض تک فرزندی، بی فرزندی و.... آموزش های لازم را دیده است.(1 امتیاز  )                                                  کارکنان (پزشک -مراقبین سلامت-ماما) در خصوص مزایای فرزندآوری، عوارض تک فرزندی، بی فرزندی و.... آموزش های لازم را دیده است. (0امتیاز)</t>
  </si>
  <si>
    <t xml:space="preserve">پزشک از نامه مذکور اطلاع دارد. ( 1 امتیاز  )                                                                     پزشک از نامه مذکور اطلاع ندارد.  (0 امتیاز  ) </t>
  </si>
  <si>
    <t xml:space="preserve">کارکنان (پزشک -مراقبین سلامت-ماما) به آمارهای مرتبط با قانون آشنایی داشته و می توانند آمارهای مورد نیاز را از سامانه/سامانه ها به طور کامل استخراج کنند. 1 امتیاز                     کارکنان (پزشک -مراقبین سلامت-ماما) به آمارهای مرتبط با قانون آشنایی داشته و لی آمارهای مورد نیاز را از سامانه/سامانه ها به طور ناقص استخراج می کنند.0.5امتیاز                                   کارکنان (پزشک -مراقبین سلامت-ماما) به آمار مرتبط با قانون آشنایی ندارند. (0 امتیاز   )   </t>
  </si>
  <si>
    <t xml:space="preserve">جمع اوری شده است.   (1 امتیاز   )   --                                                                           جمع اوری نشده است. (0 امتیاز   ) </t>
  </si>
  <si>
    <t xml:space="preserve">)                آگاهی کارکنان (پزشک -مراقبین سلامت-ماما) از دستورالعمل ها و متن آموزشی (خوب 1 امتیاز)                                                                                                          آگاهی  کارکنان (پزشک -مراقبین سلامت-ماما) از دستورالعمل ها و متن آموزشی (متوسط   0.5 امتیاز )                                                                                                               آگاهی ندارد     (0 امتیاز  )                                   </t>
  </si>
  <si>
    <t xml:space="preserve"> کارکنان (پزشک -مراقبین سلامت-ماما) نظارت کامل و مداخله در صورت نیاز انجام می گردد. ( 1امتیاز )  -                                                                                                      کارکنان (پزشک -مراقبین سلامت-ماما) تا حدی نظارت دارند.(0.5 امتیاز )                                پزشک نظارت ندارد. (0 امتیاز )</t>
  </si>
  <si>
    <t xml:space="preserve">پزشک -مراقبین سلامت-ماما به سامانه مسلط بوده و آمارها را استخراج می کند. (1 امتیاز )          پزشک -مراقبین سلامت-ماما تا حدی به سامانه آشنا است و لی نمی تواند اماری استخراج کند(. 0.5 امتیاز)     پزشک -مراقبین سلامت-ماما به سامانه آشنایی کامل ندارد (0 امتیاز  ) </t>
  </si>
  <si>
    <t xml:space="preserve"> کارکنان (پزشک -مراقبین سلامت-ماما) اطلاعات کافی دارد.(1 امتیاز )                                       کارکنان (پزشک -مراقبین سلامت ماما) تا حدی اطلاعات دارد. (0.5امتیاز )                            اطلاعات پزشک کافی نیست.( 0 امتیاز)</t>
  </si>
  <si>
    <t xml:space="preserve">پزشک فرآیند تجویز را می داند.  (1 امتیاز  )                                                                  پزشک فرآیند تجویز را نمی داند.  (0 امتیاز) </t>
  </si>
  <si>
    <t xml:space="preserve">بلی کامل       2 امتیاز                                                                                                 بلی ناقص     1    امتیاز                                                                                             خیر             0 امتیاز                                                                                                  </t>
  </si>
  <si>
    <t xml:space="preserve">بلی  کامل  2 امتیاز                                                                                                    بلی ناقص  1 امتیاز                                                                                                    خیر   0 امتیاز                                                                       </t>
  </si>
  <si>
    <t xml:space="preserve">بلی کامل (2 امتیاز)                                                                                                   بلی ناقص    (0.5 امتیاز   )                                                                                            خیر   (0 امتیاز  )         </t>
  </si>
  <si>
    <t xml:space="preserve">آیا پسخوراند پایش  انجام شده به مرکز /ستادارسال شده است؟ </t>
  </si>
  <si>
    <t xml:space="preserve">     استان....................  کلان منطقه.....................دانشگاه علوم بهورزی .................... </t>
  </si>
  <si>
    <t xml:space="preserve">کارکنان (بهورز -مراقبین سلامت-ماما) به آمارهای مرتبط با قانون آشنایی داشته و می توانند آمارهای مورد نیاز را از سامانه/سامانه ها به طور کامل استخراج کنند. 1 امتیاز                     کارکنان (بهورز -مراقبین سلامت-ماما) به آمارهای مرتبط با قانون آشنایی داشته و لی آمارهای مورد نیاز را از سامانه/سامانه ها به طور ناقص استخراج می کنند.0.5امتیاز                                   کارکنان (بهورز -مراقبین سلامت-ماما) به آمار مرتبط با قانون آشنایی ندارند. (0 امتیاز   )   </t>
  </si>
  <si>
    <t>آیاکارکنان بهداشتی (بهورز -مراقبین سلامت-ماما) مراکز تابعه/ پایگاه ها  در راستای تبلیغ و ترغیب ازدواج به هنگام و آسان، حمایت از نقش مادری، صیانت از تحکیم خانواده، عوارض جانبی روش های پیشگیری و مقابله با محتوای مغایر سیاست های کلی جمعیت اقدامی انجام داده است؟ (ماده 35)</t>
  </si>
  <si>
    <t xml:space="preserve">کارکنان بهداشتی (بهورز -مراقبین سلامت-ماما). در خصوص ازدواج آسان، تحکیم خانواده، عوارض استفاده از روشهای پیشکیری از بارداری، حذف محتواهای مغایر سیاست های جمعیتی  به عموم مردم آموزش می دهند(1 امتیاز )                                                                                  در مورد یکی از موارد فوق و حذف محتواهای مغایر سیاست های جمعیتی  عموم مردم آموزش می دهند  (1 امتیاز  )                                                                                                 اقدامی در این خصوص صورت نگرفته است. 0 امتیاز    </t>
  </si>
  <si>
    <t xml:space="preserve"> کارکنان (بهورز -مراقبین سلامت-ماما) اطلاعات کافی دارد.(1 امتیاز )                                       کارکنان (بهورز -مراقبین سلامت ماما) تا حدی اطلاعات دارد. (0.5امتیاز )                            اطلاعات بهورز کافی نیست.( 0 امتیاز)</t>
  </si>
  <si>
    <t>کارکنان (بهورز -مراقبین سلامت-ماما) اطلاعات کافی دارد.(2 امتیاز )                                               کارکنان (بهورز -مراقبین سلامت ماما) تا حدی اطلاعات دارد. (1امتیاز )                                            اطلاعات بهورز کافی نیست.( 0 امتیاز)</t>
  </si>
  <si>
    <t>کارکنان (بهورز -مراقبین سلامت ماما) در خصوص مزایای فرزندآوری، عوارض تک فرزندی، بی فرزندی و.... آموزش های لازم را دیده است.(1 امتیاز  )                                                  کارکنان (بهورز -مراقبین سلامت-ماما) در خصوص مزایای فرزندآوری، عوارض تک فرزندی، بی فرزندی و.... آموزش های لازم را دیده است. (0امتیاز)</t>
  </si>
  <si>
    <t xml:space="preserve"> کارکنان (بهورز -مراقبین سلامت-ماما) نظارت کامل و مداخله در صورت نیاز انجام می گردد. ( 1امتیاز )  -                                                                                                      کارکنان (بهورز -مراقبین سلامت-ماما) تا حدی نظارت دارند.(0.5 امتیاز )                                بهورز نظارت ندارد. (0 امتیاز )</t>
  </si>
  <si>
    <t xml:space="preserve">)                آگاهی کارکنان (بهورز -مراقبین سلامت-ماما) از دستورالعمل ها و متن آموزشی (خوب 1 امتیاز)                                                                                                          آگاهی  کارکنان (بهورز -مراقبین سلامت-ماما) از دستورالعمل ها و متن آموزشی (متوسط   0.5 امتیاز )                                                                                                               آگاهی ندارد     (0 امتیاز  )                                   </t>
  </si>
  <si>
    <t xml:space="preserve">بهورز فرآیند تجویز را می داند.  (1 امتیاز  )                                                                  بهورز فرآیند تجویز را نمی داند.  (0 امتیاز) </t>
  </si>
  <si>
    <t xml:space="preserve">بهورز از نامه مذکور اطلاع دارد. ( 1 امتیاز  )                                                                     بهورز از نامه مذکور اطلاع ندارد.  (0 امتیاز  ) </t>
  </si>
  <si>
    <t xml:space="preserve">بهورز -مراقبین سلامت-ماما به سامانه مسلط بوده و آمارها را استخراج می کند. (1 امتیاز )          بهورز -مراقبین سلامت-ماما تا حدی به سامانه آشنا است و لی نمی تواند اماری استخراج کند(. 0.5 امتیاز)     بهورز -مراقبین سلامت-ماما به سامانه آشنایی کامل ندارد (0 امتیاز  ) </t>
  </si>
  <si>
    <t>پایش و نظارت</t>
  </si>
  <si>
    <t xml:space="preserve">امتیاز  </t>
  </si>
  <si>
    <t>آیامراقبین سلامت-ماما به متن قانون حمایت از خانواده و جوانی جمعیت (مفاد مرتبط با بهداشت)  و دستورالعمل های ابلاغی آگاهی دارند؟ی به متن قانون حمایت از خانواده و جوانی جمعیت (مفاد مرتبط با بهداشت) و دستورالعمل های ابلاغی آگاهی دارند؟</t>
  </si>
  <si>
    <t>آیا کارکنان بهداشتی  (-مراقبین سلامت-ماما)در خصوص  دستورالعمل و راهنمای بالینی کشوری پیشگیری، تشخیص بهنگام زوجین نابارور آموزش دیده و  اطلاعات لازم را دارند؟ (ماده42)</t>
  </si>
  <si>
    <t xml:space="preserve">آیا کارکنان (-مراقبین سلامت-ماما) در خصوص فرزند آوری و جوانی جمعیت آموزش دریافت کرده اند؟ </t>
  </si>
  <si>
    <t xml:space="preserve">آیا کارکنان (مراقبین سلامت-ماما) بر عملکرد نیروهای تحت پوشش در زمینه تکمیل فرم مشاوره فرزندآوری نظارت کرده و در صورت نیاز مداخله کرده است؟ </t>
  </si>
  <si>
    <t xml:space="preserve">آیا کارکنان (-مراقبین سلامت-ماما) از آخرین دستورالعمل های ارسالی و متون آموزشی توزیع شده آگاهی دارد؟ </t>
  </si>
  <si>
    <t>آیا کارکنان (مراقبین سلامت، بهورز، -ماما) مرکز فرآیند تجویز روش پیشگیری از بارداری را می داند؟ (51)</t>
  </si>
  <si>
    <t>آیاکارکنان (مراقبین سلامت-ماما)از نامه جلوگیری از توزیع و کارگذاری اقلام پیشگیری از بارداری در مراکز بهداشتی درمانی به صورت رایگان یا یارانه ای و عدم تشویق مراجعین، منسوخ شدن دستورالعمل مراقبت باروری ویژه در زنان واجد شرایط بهورزی آگاهی دارد؟ (ماده 51)</t>
  </si>
  <si>
    <t>آیا کارکنان (مراقبین سلامت-ماما) بهداشتی به دستورالعمل ماده 52 مبنی بر ممنوعیت عقیم سازی دائم در زنان و مردان آگاهی دارند؟ (ماده52)</t>
  </si>
  <si>
    <t>آیا کارکنان ( -مراقبین سلامت-ماما) به دستورالعمل اصلاح روش های غربالگری و تشخیصی و عملکرد مورد استفاده برای مادر و جنین در جهت حفظ آنها  آگاهی دارند؟ (ماده 53)</t>
  </si>
  <si>
    <t>آیاکارکنان (-مراقبین سلامت-ماما) از عواقب سقط جنین شامل مجازات دیه، حبس و ابطال پروانه بهورزی و فرآیند آن آگاهی دارند؟ (ماده 56)</t>
  </si>
  <si>
    <t xml:space="preserve">آیاکارکنان (-مراقبین سلامت-ماما) به آمارهای مرتبط با قانون( سامانه مرتبط با جوانی جمعیت و.....) آشنایی داشته و می توانند آمارهای مورد نیاز را از سامانه/سامانه ها استخراج کنند؟ </t>
  </si>
  <si>
    <t xml:space="preserve">بعد خانوار روستا چقدر است؟ </t>
  </si>
  <si>
    <t>آیابهورزبه متن قانون حمایت از خانواده و جوانی جمعیت (مفاد مرتبط با بهداشت)  و دستورالعمل های ابلاغی آگاهی دارند؟ی به متن قانون حمایت از خانواده و جوانی جمعیت (مفاد مرتبط با بهداشت) و دستورالعمل های ابلاغی آگاهی دارند؟</t>
  </si>
  <si>
    <t>آیابهورز مراکز تابعه/ پایگاه ها  در راستای تبلیغ و ترغیب ازدواج به هنگام و آسان، حمایت از نقش مادری، صیانت از تحکیم خانواده، عوارض جانبی روش های پیشگیری و مقابله با محتوای مغایر سیاست های کلی جمعیت اقدامی انجام داده است؟ (ماده 35)</t>
  </si>
  <si>
    <t>آیا بهورزدر خصوص  دستورالعمل و راهنمای بالینی کشوری پیشگیری، تشخیص بهنگام زوجین نابارور آموزش دیده و  اطلاعات لازم را دارند؟ (ماده42)</t>
  </si>
  <si>
    <t xml:space="preserve">آیابهورز در خصوص فرزند آوری و جوانی جمعیت آموزش دریافت کرده اند؟ </t>
  </si>
  <si>
    <t xml:space="preserve">آیا بهورزان بر عملکرد نیروهای تحت پوشش در زمینه تکمیل فرم مشاوره فرزندآوری نظارت کرده و در صورت نیاز مداخله کرده است؟ </t>
  </si>
  <si>
    <t xml:space="preserve">آیا بهورز از آخرین دستورالعمل های ارسالی و متون آموزشی توزیع شده آگاهی دارد؟ </t>
  </si>
  <si>
    <t>آیا بهورزاز فرآیند تجویز روش پیشگیری از بارداری را می داند؟ (51)</t>
  </si>
  <si>
    <t>آیا بهورز از نامه جلوگیری از توزیع و کارگذاری اقلام پیشگیری از بارداری در مراکز بهداشتی درمانی به صورت رایگان یا یارانه ای و عدم تشویق مراجعین، منسوخ شدن دستورالعمل مراقبت باروری ویژه در زنان واجد شرایط بهورزی آگاهی دارد؟ (ماده 51)</t>
  </si>
  <si>
    <t>آیا بهورز بهداشتی به دستورالعمل ماده 52 مبنی بر ممنوعیت عقیم سازی دائم در زنان و مردان آگاهی دارند؟ (ماده52)</t>
  </si>
  <si>
    <t>آیا بهورز از دستورالعمل اصلاح روش های غربالگری و تشخیصی و عملکرد مورد استفاده برای مادر و جنین در جهت حفظ آنها  آگاهی دارند؟ (ماده 53)</t>
  </si>
  <si>
    <t>آیابهورز از عواقب سقط جنین شامل مجازات دیه، حبس و ابطال پروانه بهورزی و فرآیند آن آگاهی دارند؟ (ماده 56)</t>
  </si>
  <si>
    <t xml:space="preserve">آیا پسخوراند پایش  انجام شده به مراکز تحت پوشش ارسال شده است؟ </t>
  </si>
  <si>
    <t xml:space="preserve">می داند 2 امتیاز                                                                سامانه / سامانه ها                   نمی داند  0 امتیاز </t>
  </si>
  <si>
    <t xml:space="preserve">به طور صحیح از سامانه استخراج کرده و می داند. 2 امتیاز                                                     نمی داند. 0 امتیاز </t>
  </si>
  <si>
    <t xml:space="preserve">جمعیت زنان 54-10سال (سنین باروری) تحت پوشش خانه بهداشت چقدر است؟ </t>
  </si>
  <si>
    <t xml:space="preserve">جمعیت زنان 54-10سال (سنین باروری)  همسردار تحت پوشش خانه بهداشت چقدر است؟ </t>
  </si>
  <si>
    <r>
      <t xml:space="preserve">محاسبه با گزارش ساز سیب / سایر سامانه ها (سیب/ ناب/سینا/ پارسا)                                             </t>
    </r>
    <r>
      <rPr>
        <u/>
        <sz val="12"/>
        <color theme="1"/>
        <rFont val="B Nazanin"/>
        <charset val="178"/>
      </rPr>
      <t xml:space="preserve">تعدادزنان 54-10 ساله تحت پوشش  که دارای یک فرزند با سن 18 ماه کامل هستند </t>
    </r>
    <r>
      <rPr>
        <sz val="12"/>
        <color theme="1"/>
        <rFont val="B Nazanin"/>
        <charset val="178"/>
      </rPr>
      <t xml:space="preserve">                                زنان 54-10 ساله همسردار واجد شرایط فرزندآوری تحت پوشش                       </t>
    </r>
  </si>
  <si>
    <r>
      <t xml:space="preserve">محاسبه با گزارش ساز سیب / سایر سامانه ها (سیب/ ناب/سینا/ پارسا)                                              </t>
    </r>
    <r>
      <rPr>
        <u/>
        <sz val="12"/>
        <color theme="1"/>
        <rFont val="B Nazanin"/>
        <charset val="178"/>
      </rPr>
      <t xml:space="preserve">تعدادزنان 54-10 ساله تحت پوشش  که دو فرزند داشته و سن آخرین  فرزندآنها 18ماه کامل است.    </t>
    </r>
    <r>
      <rPr>
        <sz val="12"/>
        <color theme="1"/>
        <rFont val="B Nazanin"/>
        <charset val="178"/>
      </rPr>
      <t xml:space="preserve">                                       زنان 54-10 ساله همسردار واجد شرایط فرزندآوری تحت پوشش   </t>
    </r>
  </si>
  <si>
    <t>جمع کل چک لیست</t>
  </si>
  <si>
    <t xml:space="preserve">آگاهی </t>
  </si>
  <si>
    <t>سوالات آگاهی با رنگ آبی در ستون حد نصاب مشخص شده است</t>
  </si>
  <si>
    <t>درصد</t>
  </si>
  <si>
    <t xml:space="preserve"> عملکرد</t>
  </si>
  <si>
    <t>حد نصاب</t>
  </si>
  <si>
    <t>امتیاز</t>
  </si>
  <si>
    <t xml:space="preserve">حد نصاب </t>
  </si>
  <si>
    <t xml:space="preserve">آیا بهورز آمارهای مرتبط با قانون( سامانه مرتبط با جوانی جمعیت و.....) آشنایی داشته و می توانند آمارهای مورد نیاز را از سامانه/سامانه ها استخراج کنند؟ </t>
  </si>
  <si>
    <t>سوالات عملکرد با رنگ کرمی در ستون حد نصاب مشخص شده است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</si>
</sst>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>
    <font>
      <sz val="11"/>
      <color theme="1"/>
      <name val="Calibri"/>
      <family val="2"/>
      <charset val="1"/>
      <scheme val="minor"/>
    </font>
    <font>
      <b/>
      <sz val="12"/>
      <color theme="1"/>
      <name val="B Nazanin"/>
      <charset val="178"/>
    </font>
    <font>
      <b/>
      <sz val="14"/>
      <color theme="1"/>
      <name val="B Nazanin"/>
      <charset val="178"/>
    </font>
    <font>
      <sz val="12"/>
      <color theme="1"/>
      <name val="B Nazanin"/>
      <charset val="178"/>
    </font>
    <font>
      <sz val="11"/>
      <color theme="1"/>
      <name val="Calibri"/>
      <family val="2"/>
      <charset val="1"/>
      <scheme val="minor"/>
    </font>
    <font>
      <sz val="12"/>
      <color rgb="FF00B050"/>
      <name val="B Nazanin"/>
      <charset val="178"/>
    </font>
    <font>
      <sz val="12"/>
      <name val="B Nazanin"/>
      <charset val="178"/>
    </font>
    <font>
      <sz val="12"/>
      <color theme="5" tint="-0.499984740745262"/>
      <name val="B Nazanin"/>
      <charset val="178"/>
    </font>
    <font>
      <u/>
      <sz val="12"/>
      <color theme="1"/>
      <name val="B Nazanin"/>
      <charset val="178"/>
    </font>
    <font>
      <sz val="11"/>
      <name val="Calibri"/>
      <family val="2"/>
      <charset val="1"/>
      <scheme val="minor"/>
    </font>
    <font>
      <b/>
      <sz val="12"/>
      <color rgb="FF000000"/>
      <name val="B Nazanin"/>
      <charset val="178"/>
    </font>
    <font>
      <sz val="14"/>
      <color theme="1"/>
      <name val="2  Mitra"/>
      <charset val="178"/>
    </font>
    <font>
      <sz val="10"/>
      <color theme="1"/>
      <name val="Calibri"/>
      <family val="2"/>
      <charset val="1"/>
      <scheme val="minor"/>
    </font>
    <font>
      <b/>
      <sz val="16"/>
      <color rgb="FF000000"/>
      <name val="B Nazanin"/>
      <charset val="178"/>
    </font>
  </fonts>
  <fills count="1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4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18" xfId="0" applyBorder="1"/>
    <xf numFmtId="0" fontId="0" fillId="0" borderId="0" xfId="0" applyBorder="1"/>
    <xf numFmtId="0" fontId="0" fillId="0" borderId="10" xfId="0" applyBorder="1"/>
    <xf numFmtId="0" fontId="3" fillId="0" borderId="0" xfId="0" applyFont="1" applyAlignment="1">
      <alignment readingOrder="2"/>
    </xf>
    <xf numFmtId="0" fontId="3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center" wrapText="1" readingOrder="2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top" wrapText="1"/>
    </xf>
    <xf numFmtId="0" fontId="3" fillId="6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right" wrapText="1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3" fillId="0" borderId="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right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vertical="center" wrapText="1"/>
    </xf>
    <xf numFmtId="0" fontId="3" fillId="4" borderId="23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right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vertical="center"/>
    </xf>
    <xf numFmtId="0" fontId="3" fillId="6" borderId="17" xfId="0" applyFont="1" applyFill="1" applyBorder="1" applyAlignment="1">
      <alignment horizontal="right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/>
    </xf>
    <xf numFmtId="0" fontId="0" fillId="6" borderId="17" xfId="0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 readingOrder="1"/>
    </xf>
    <xf numFmtId="0" fontId="0" fillId="6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/>
    </xf>
    <xf numFmtId="0" fontId="0" fillId="6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right" vertical="center" wrapText="1"/>
    </xf>
    <xf numFmtId="0" fontId="3" fillId="4" borderId="11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right" vertical="center" wrapText="1"/>
    </xf>
    <xf numFmtId="0" fontId="3" fillId="6" borderId="11" xfId="0" applyFont="1" applyFill="1" applyBorder="1" applyAlignment="1">
      <alignment vertical="center"/>
    </xf>
    <xf numFmtId="0" fontId="3" fillId="6" borderId="11" xfId="0" applyFont="1" applyFill="1" applyBorder="1" applyAlignment="1">
      <alignment horizontal="right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/>
    </xf>
    <xf numFmtId="0" fontId="0" fillId="6" borderId="11" xfId="0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9" fillId="9" borderId="48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center" vertical="center"/>
    </xf>
    <xf numFmtId="0" fontId="11" fillId="11" borderId="50" xfId="0" applyFont="1" applyFill="1" applyBorder="1" applyAlignment="1">
      <alignment horizontal="center" vertical="center"/>
    </xf>
    <xf numFmtId="0" fontId="11" fillId="5" borderId="48" xfId="0" applyFont="1" applyFill="1" applyBorder="1" applyAlignment="1">
      <alignment horizontal="center" vertical="center"/>
    </xf>
    <xf numFmtId="0" fontId="11" fillId="12" borderId="49" xfId="0" applyFont="1" applyFill="1" applyBorder="1" applyAlignment="1">
      <alignment horizontal="center" vertical="center"/>
    </xf>
    <xf numFmtId="0" fontId="11" fillId="6" borderId="48" xfId="0" applyFont="1" applyFill="1" applyBorder="1" applyAlignment="1">
      <alignment horizontal="center" vertical="center"/>
    </xf>
    <xf numFmtId="0" fontId="11" fillId="9" borderId="49" xfId="0" applyFont="1" applyFill="1" applyBorder="1" applyAlignment="1">
      <alignment horizontal="center" vertical="center"/>
    </xf>
    <xf numFmtId="0" fontId="0" fillId="0" borderId="51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1" xfId="0" applyFill="1" applyBorder="1"/>
    <xf numFmtId="0" fontId="11" fillId="11" borderId="44" xfId="0" applyFont="1" applyFill="1" applyBorder="1" applyAlignment="1">
      <alignment horizontal="center" vertical="center"/>
    </xf>
    <xf numFmtId="0" fontId="11" fillId="5" borderId="51" xfId="0" applyFont="1" applyFill="1" applyBorder="1" applyAlignment="1">
      <alignment horizontal="center" vertical="center"/>
    </xf>
    <xf numFmtId="164" fontId="11" fillId="12" borderId="52" xfId="0" applyNumberFormat="1" applyFont="1" applyFill="1" applyBorder="1" applyAlignment="1">
      <alignment horizontal="center" vertical="center"/>
    </xf>
    <xf numFmtId="0" fontId="11" fillId="6" borderId="51" xfId="0" applyFont="1" applyFill="1" applyBorder="1" applyAlignment="1">
      <alignment horizontal="center" vertical="center"/>
    </xf>
    <xf numFmtId="164" fontId="11" fillId="9" borderId="52" xfId="0" applyNumberFormat="1" applyFont="1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13" borderId="48" xfId="0" applyFill="1" applyBorder="1" applyAlignment="1">
      <alignment horizontal="center" vertical="center"/>
    </xf>
    <xf numFmtId="0" fontId="0" fillId="13" borderId="28" xfId="0" applyFill="1" applyBorder="1" applyAlignment="1">
      <alignment horizontal="center" vertical="center"/>
    </xf>
    <xf numFmtId="0" fontId="0" fillId="13" borderId="49" xfId="0" applyFill="1" applyBorder="1" applyAlignment="1">
      <alignment horizontal="center" vertical="center"/>
    </xf>
    <xf numFmtId="0" fontId="0" fillId="14" borderId="28" xfId="0" applyFill="1" applyBorder="1" applyAlignment="1">
      <alignment horizontal="center" vertical="center"/>
    </xf>
    <xf numFmtId="0" fontId="9" fillId="6" borderId="48" xfId="0" applyFont="1" applyFill="1" applyBorder="1" applyAlignment="1">
      <alignment horizontal="center" vertical="center"/>
    </xf>
    <xf numFmtId="0" fontId="11" fillId="11" borderId="57" xfId="0" applyFont="1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horizontal="right"/>
    </xf>
    <xf numFmtId="0" fontId="0" fillId="6" borderId="48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2" xfId="0" applyFill="1" applyBorder="1"/>
    <xf numFmtId="0" fontId="0" fillId="6" borderId="42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/>
    </xf>
    <xf numFmtId="0" fontId="0" fillId="6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/>
    </xf>
    <xf numFmtId="0" fontId="9" fillId="9" borderId="48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 wrapText="1"/>
    </xf>
    <xf numFmtId="0" fontId="9" fillId="6" borderId="28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2" fillId="0" borderId="34" xfId="0" applyFont="1" applyFill="1" applyBorder="1" applyAlignment="1">
      <alignment horizontal="center" vertical="center" wrapText="1"/>
    </xf>
    <xf numFmtId="0" fontId="0" fillId="0" borderId="23" xfId="0" applyBorder="1"/>
    <xf numFmtId="0" fontId="3" fillId="0" borderId="60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 wrapText="1" readingOrder="1"/>
    </xf>
    <xf numFmtId="0" fontId="3" fillId="4" borderId="62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 wrapText="1"/>
    </xf>
    <xf numFmtId="0" fontId="3" fillId="4" borderId="62" xfId="0" applyFont="1" applyFill="1" applyBorder="1" applyAlignment="1">
      <alignment vertical="center" wrapText="1"/>
    </xf>
    <xf numFmtId="0" fontId="3" fillId="4" borderId="62" xfId="0" applyFont="1" applyFill="1" applyBorder="1" applyAlignment="1">
      <alignment horizontal="center" vertical="center" wrapText="1"/>
    </xf>
    <xf numFmtId="0" fontId="3" fillId="4" borderId="62" xfId="0" applyFont="1" applyFill="1" applyBorder="1" applyAlignment="1">
      <alignment horizontal="right" vertical="center" wrapText="1"/>
    </xf>
    <xf numFmtId="0" fontId="0" fillId="5" borderId="62" xfId="0" applyFill="1" applyBorder="1" applyAlignment="1">
      <alignment horizontal="center" vertical="center"/>
    </xf>
    <xf numFmtId="0" fontId="0" fillId="5" borderId="62" xfId="0" applyFill="1" applyBorder="1"/>
    <xf numFmtId="0" fontId="0" fillId="9" borderId="50" xfId="0" applyFill="1" applyBorder="1" applyAlignment="1">
      <alignment horizontal="center" vertical="center"/>
    </xf>
    <xf numFmtId="0" fontId="0" fillId="0" borderId="63" xfId="0" applyBorder="1"/>
    <xf numFmtId="0" fontId="0" fillId="0" borderId="3" xfId="0" applyFill="1" applyBorder="1"/>
    <xf numFmtId="0" fontId="11" fillId="11" borderId="43" xfId="0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164" fontId="11" fillId="12" borderId="4" xfId="0" applyNumberFormat="1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164" fontId="11" fillId="9" borderId="23" xfId="0" applyNumberFormat="1" applyFont="1" applyFill="1" applyBorder="1" applyAlignment="1">
      <alignment horizontal="center" vertical="center"/>
    </xf>
    <xf numFmtId="0" fontId="0" fillId="4" borderId="62" xfId="0" applyFill="1" applyBorder="1" applyAlignment="1">
      <alignment horizontal="center" vertical="center"/>
    </xf>
    <xf numFmtId="0" fontId="0" fillId="4" borderId="62" xfId="0" applyFill="1" applyBorder="1"/>
    <xf numFmtId="0" fontId="0" fillId="6" borderId="50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 readingOrder="2"/>
    </xf>
    <xf numFmtId="0" fontId="3" fillId="0" borderId="2" xfId="0" applyFont="1" applyFill="1" applyBorder="1" applyAlignment="1">
      <alignment vertical="top" wrapText="1"/>
    </xf>
    <xf numFmtId="0" fontId="11" fillId="5" borderId="3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horizontal="right" vertical="center" wrapText="1"/>
    </xf>
    <xf numFmtId="0" fontId="0" fillId="6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readingOrder="2"/>
    </xf>
    <xf numFmtId="0" fontId="3" fillId="0" borderId="20" xfId="0" applyFont="1" applyBorder="1" applyAlignment="1">
      <alignment horizontal="center" readingOrder="2"/>
    </xf>
    <xf numFmtId="0" fontId="2" fillId="7" borderId="11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1" fillId="4" borderId="6" xfId="1" applyFont="1" applyFill="1" applyBorder="1" applyAlignment="1">
      <alignment horizontal="center" vertical="center" wrapText="1" readingOrder="2"/>
    </xf>
    <xf numFmtId="0" fontId="1" fillId="4" borderId="0" xfId="1" applyFont="1" applyFill="1" applyBorder="1" applyAlignment="1">
      <alignment horizontal="center" vertical="center" wrapText="1" readingOrder="2"/>
    </xf>
    <xf numFmtId="0" fontId="1" fillId="4" borderId="26" xfId="1" applyFont="1" applyFill="1" applyBorder="1" applyAlignment="1">
      <alignment horizontal="center" vertical="center" wrapText="1" readingOrder="2"/>
    </xf>
    <xf numFmtId="0" fontId="2" fillId="4" borderId="27" xfId="1" applyFont="1" applyFill="1" applyBorder="1" applyAlignment="1">
      <alignment horizontal="center" vertical="center" wrapText="1" readingOrder="2"/>
    </xf>
    <xf numFmtId="0" fontId="1" fillId="4" borderId="5" xfId="1" applyFont="1" applyFill="1" applyBorder="1" applyAlignment="1">
      <alignment horizontal="center" vertical="center" wrapText="1" readingOrder="2"/>
    </xf>
    <xf numFmtId="0" fontId="1" fillId="4" borderId="25" xfId="1" applyFont="1" applyFill="1" applyBorder="1" applyAlignment="1">
      <alignment horizontal="center" vertical="center" wrapText="1" readingOrder="2"/>
    </xf>
    <xf numFmtId="0" fontId="1" fillId="4" borderId="20" xfId="1" applyFont="1" applyFill="1" applyBorder="1" applyAlignment="1">
      <alignment horizontal="center" wrapText="1" readingOrder="2"/>
    </xf>
    <xf numFmtId="0" fontId="1" fillId="4" borderId="21" xfId="1" applyFont="1" applyFill="1" applyBorder="1" applyAlignment="1">
      <alignment horizontal="center" wrapText="1" readingOrder="2"/>
    </xf>
    <xf numFmtId="0" fontId="1" fillId="4" borderId="24" xfId="1" applyFont="1" applyFill="1" applyBorder="1" applyAlignment="1">
      <alignment horizontal="center" wrapText="1" readingOrder="2"/>
    </xf>
    <xf numFmtId="0" fontId="2" fillId="4" borderId="6" xfId="1" applyFont="1" applyFill="1" applyBorder="1" applyAlignment="1">
      <alignment horizontal="center" vertical="center" wrapText="1" readingOrder="2"/>
    </xf>
    <xf numFmtId="0" fontId="5" fillId="4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right" vertical="center" wrapText="1" readingOrder="2"/>
    </xf>
    <xf numFmtId="0" fontId="2" fillId="4" borderId="33" xfId="0" applyFont="1" applyFill="1" applyBorder="1" applyAlignment="1">
      <alignment horizontal="center" vertical="center" wrapText="1" readingOrder="1"/>
    </xf>
    <xf numFmtId="0" fontId="2" fillId="4" borderId="36" xfId="0" applyFont="1" applyFill="1" applyBorder="1" applyAlignment="1">
      <alignment horizontal="center" vertical="center" wrapText="1" readingOrder="1"/>
    </xf>
    <xf numFmtId="0" fontId="2" fillId="4" borderId="34" xfId="0" applyFont="1" applyFill="1" applyBorder="1" applyAlignment="1">
      <alignment horizontal="center" vertical="center" wrapText="1" readingOrder="1"/>
    </xf>
    <xf numFmtId="0" fontId="2" fillId="0" borderId="19" xfId="0" applyFont="1" applyFill="1" applyBorder="1" applyAlignment="1">
      <alignment horizontal="center" vertical="center" wrapText="1" readingOrder="1"/>
    </xf>
    <xf numFmtId="0" fontId="2" fillId="0" borderId="35" xfId="0" applyFont="1" applyFill="1" applyBorder="1" applyAlignment="1">
      <alignment horizontal="center" vertical="center" wrapText="1" readingOrder="1"/>
    </xf>
    <xf numFmtId="0" fontId="2" fillId="0" borderId="9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" fillId="4" borderId="6" xfId="1" applyFont="1" applyFill="1" applyBorder="1" applyAlignment="1">
      <alignment horizontal="center" wrapText="1" readingOrder="2"/>
    </xf>
    <xf numFmtId="0" fontId="1" fillId="4" borderId="0" xfId="1" applyFont="1" applyFill="1" applyBorder="1" applyAlignment="1">
      <alignment horizontal="center" wrapText="1" readingOrder="2"/>
    </xf>
    <xf numFmtId="0" fontId="1" fillId="4" borderId="26" xfId="1" applyFont="1" applyFill="1" applyBorder="1" applyAlignment="1">
      <alignment horizontal="center" wrapText="1" readingOrder="2"/>
    </xf>
    <xf numFmtId="0" fontId="2" fillId="7" borderId="33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 readingOrder="1"/>
    </xf>
    <xf numFmtId="0" fontId="2" fillId="0" borderId="46" xfId="0" applyFont="1" applyFill="1" applyBorder="1" applyAlignment="1">
      <alignment horizontal="center" vertical="center" wrapText="1" readingOrder="1"/>
    </xf>
    <xf numFmtId="0" fontId="2" fillId="0" borderId="13" xfId="0" applyFont="1" applyFill="1" applyBorder="1" applyAlignment="1">
      <alignment horizontal="center" vertical="center" wrapText="1" readingOrder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/>
    </xf>
    <xf numFmtId="0" fontId="9" fillId="9" borderId="48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center" vertical="center"/>
    </xf>
    <xf numFmtId="0" fontId="9" fillId="9" borderId="4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/>
    </xf>
    <xf numFmtId="0" fontId="9" fillId="9" borderId="2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right" vertical="center"/>
    </xf>
    <xf numFmtId="0" fontId="3" fillId="4" borderId="11" xfId="0" applyFont="1" applyFill="1" applyBorder="1" applyAlignment="1">
      <alignment horizontal="right" vertical="center" wrapText="1"/>
    </xf>
    <xf numFmtId="0" fontId="2" fillId="4" borderId="45" xfId="0" applyFont="1" applyFill="1" applyBorder="1" applyAlignment="1">
      <alignment horizontal="center" vertical="center" wrapText="1" readingOrder="1"/>
    </xf>
    <xf numFmtId="0" fontId="2" fillId="4" borderId="46" xfId="0" applyFont="1" applyFill="1" applyBorder="1" applyAlignment="1">
      <alignment horizontal="center" vertical="center" wrapText="1" readingOrder="1"/>
    </xf>
    <xf numFmtId="0" fontId="2" fillId="4" borderId="13" xfId="0" applyFont="1" applyFill="1" applyBorder="1" applyAlignment="1">
      <alignment horizontal="center" vertical="center" wrapText="1" readingOrder="1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right" vertical="center"/>
    </xf>
    <xf numFmtId="0" fontId="3" fillId="4" borderId="17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 wrapText="1"/>
    </xf>
    <xf numFmtId="0" fontId="3" fillId="4" borderId="17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13" fillId="11" borderId="39" xfId="0" applyFont="1" applyFill="1" applyBorder="1" applyAlignment="1">
      <alignment horizontal="center" vertical="center" wrapText="1" readingOrder="2"/>
    </xf>
    <xf numFmtId="0" fontId="13" fillId="11" borderId="40" xfId="0" applyFont="1" applyFill="1" applyBorder="1" applyAlignment="1">
      <alignment horizontal="center" vertical="center" wrapText="1" readingOrder="2"/>
    </xf>
    <xf numFmtId="0" fontId="13" fillId="11" borderId="41" xfId="0" applyFont="1" applyFill="1" applyBorder="1" applyAlignment="1">
      <alignment horizontal="center" vertical="center" wrapText="1" readingOrder="2"/>
    </xf>
    <xf numFmtId="0" fontId="0" fillId="5" borderId="42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43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6" xfId="0" applyBorder="1" applyAlignment="1">
      <alignment horizontal="center"/>
    </xf>
    <xf numFmtId="0" fontId="10" fillId="5" borderId="19" xfId="0" applyFont="1" applyFill="1" applyBorder="1" applyAlignment="1">
      <alignment horizontal="center" vertical="center" wrapText="1" readingOrder="2"/>
    </xf>
    <xf numFmtId="0" fontId="10" fillId="5" borderId="18" xfId="0" applyFont="1" applyFill="1" applyBorder="1" applyAlignment="1">
      <alignment horizontal="center" vertical="center" wrapText="1" readingOrder="2"/>
    </xf>
    <xf numFmtId="0" fontId="10" fillId="5" borderId="31" xfId="0" applyFont="1" applyFill="1" applyBorder="1" applyAlignment="1">
      <alignment horizontal="center" vertical="center" wrapText="1" readingOrder="2"/>
    </xf>
    <xf numFmtId="0" fontId="10" fillId="5" borderId="9" xfId="0" applyFont="1" applyFill="1" applyBorder="1" applyAlignment="1">
      <alignment horizontal="center" vertical="center" wrapText="1" readingOrder="2"/>
    </xf>
    <xf numFmtId="0" fontId="10" fillId="5" borderId="10" xfId="0" applyFont="1" applyFill="1" applyBorder="1" applyAlignment="1">
      <alignment horizontal="center" vertical="center" wrapText="1" readingOrder="2"/>
    </xf>
    <xf numFmtId="0" fontId="10" fillId="5" borderId="32" xfId="0" applyFont="1" applyFill="1" applyBorder="1" applyAlignment="1">
      <alignment horizontal="center" vertical="center" wrapText="1" readingOrder="2"/>
    </xf>
    <xf numFmtId="0" fontId="12" fillId="5" borderId="12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 wrapText="1" readingOrder="2"/>
    </xf>
    <xf numFmtId="0" fontId="10" fillId="6" borderId="18" xfId="0" applyFont="1" applyFill="1" applyBorder="1" applyAlignment="1">
      <alignment horizontal="center" vertical="center" wrapText="1" readingOrder="2"/>
    </xf>
    <xf numFmtId="0" fontId="10" fillId="6" borderId="31" xfId="0" applyFont="1" applyFill="1" applyBorder="1" applyAlignment="1">
      <alignment horizontal="center" vertical="center" wrapText="1" readingOrder="2"/>
    </xf>
    <xf numFmtId="0" fontId="10" fillId="6" borderId="9" xfId="0" applyFont="1" applyFill="1" applyBorder="1" applyAlignment="1">
      <alignment horizontal="center" vertical="center" wrapText="1" readingOrder="2"/>
    </xf>
    <xf numFmtId="0" fontId="10" fillId="6" borderId="10" xfId="0" applyFont="1" applyFill="1" applyBorder="1" applyAlignment="1">
      <alignment horizontal="center" vertical="center" wrapText="1" readingOrder="2"/>
    </xf>
    <xf numFmtId="0" fontId="10" fillId="6" borderId="32" xfId="0" applyFont="1" applyFill="1" applyBorder="1" applyAlignment="1">
      <alignment horizontal="center" vertical="center" wrapText="1" readingOrder="2"/>
    </xf>
    <xf numFmtId="0" fontId="12" fillId="6" borderId="12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 wrapText="1" readingOrder="1"/>
    </xf>
    <xf numFmtId="0" fontId="3" fillId="4" borderId="17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 readingOrder="1"/>
    </xf>
    <xf numFmtId="0" fontId="2" fillId="0" borderId="36" xfId="0" applyFont="1" applyFill="1" applyBorder="1" applyAlignment="1">
      <alignment horizontal="center" vertical="center" wrapText="1" readingOrder="1"/>
    </xf>
    <xf numFmtId="0" fontId="2" fillId="0" borderId="34" xfId="0" applyFont="1" applyFill="1" applyBorder="1" applyAlignment="1">
      <alignment horizontal="center" vertical="center" wrapText="1" readingOrder="1"/>
    </xf>
    <xf numFmtId="0" fontId="3" fillId="4" borderId="12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4" borderId="17" xfId="0" applyFont="1" applyFill="1" applyBorder="1" applyAlignment="1">
      <alignment vertic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9" fillId="6" borderId="48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9" fillId="6" borderId="4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horizontal="center" vertical="center" wrapText="1" readingOrder="2"/>
    </xf>
    <xf numFmtId="0" fontId="13" fillId="11" borderId="10" xfId="0" applyFont="1" applyFill="1" applyBorder="1" applyAlignment="1">
      <alignment horizontal="center" vertical="center" wrapText="1" readingOrder="2"/>
    </xf>
    <xf numFmtId="0" fontId="13" fillId="11" borderId="32" xfId="0" applyFont="1" applyFill="1" applyBorder="1" applyAlignment="1">
      <alignment horizontal="center" vertical="center" wrapText="1" readingOrder="2"/>
    </xf>
    <xf numFmtId="0" fontId="6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right" vertical="center" wrapText="1"/>
    </xf>
    <xf numFmtId="0" fontId="9" fillId="9" borderId="2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rightToLeft="1" topLeftCell="C43" zoomScale="77" zoomScaleNormal="77" workbookViewId="0">
      <selection activeCell="D61" sqref="D61"/>
    </sheetView>
  </sheetViews>
  <sheetFormatPr defaultRowHeight="14.25"/>
  <cols>
    <col min="1" max="1" width="15.875" customWidth="1"/>
    <col min="2" max="2" width="12.75" customWidth="1"/>
    <col min="3" max="3" width="14.875" style="2" customWidth="1"/>
    <col min="4" max="4" width="81.25" style="1" customWidth="1"/>
    <col min="5" max="5" width="53.75" style="1" customWidth="1"/>
    <col min="6" max="6" width="35" customWidth="1"/>
    <col min="7" max="7" width="9.25" customWidth="1"/>
    <col min="8" max="8" width="14.375" customWidth="1"/>
    <col min="9" max="9" width="15.75" customWidth="1"/>
    <col min="10" max="10" width="15" customWidth="1"/>
  </cols>
  <sheetData>
    <row r="1" spans="1:17" s="6" customFormat="1" ht="21" customHeight="1">
      <c r="A1" s="210" t="s">
        <v>95</v>
      </c>
      <c r="B1" s="211"/>
      <c r="C1" s="211"/>
      <c r="D1" s="211"/>
      <c r="E1" s="211"/>
      <c r="F1" s="211"/>
      <c r="G1" s="211"/>
      <c r="H1" s="212"/>
      <c r="I1" s="203"/>
    </row>
    <row r="2" spans="1:17" s="6" customFormat="1" ht="21" customHeight="1">
      <c r="A2" s="207" t="s">
        <v>96</v>
      </c>
      <c r="B2" s="208"/>
      <c r="C2" s="208"/>
      <c r="D2" s="208"/>
      <c r="E2" s="208"/>
      <c r="F2" s="208"/>
      <c r="G2" s="208"/>
      <c r="H2" s="209"/>
      <c r="I2" s="203"/>
    </row>
    <row r="3" spans="1:17" s="6" customFormat="1" ht="21" customHeight="1">
      <c r="A3" s="216" t="s">
        <v>4</v>
      </c>
      <c r="B3" s="208"/>
      <c r="C3" s="208"/>
      <c r="D3" s="208"/>
      <c r="E3" s="208"/>
      <c r="F3" s="208"/>
      <c r="G3" s="208"/>
      <c r="H3" s="209"/>
      <c r="I3" s="203"/>
    </row>
    <row r="4" spans="1:17" s="6" customFormat="1" ht="21" customHeight="1" thickBot="1">
      <c r="A4" s="233" t="s">
        <v>5</v>
      </c>
      <c r="B4" s="234"/>
      <c r="C4" s="234"/>
      <c r="D4" s="234"/>
      <c r="E4" s="234"/>
      <c r="F4" s="234"/>
      <c r="G4" s="234"/>
      <c r="H4" s="235"/>
      <c r="I4" s="203"/>
    </row>
    <row r="5" spans="1:17" s="26" customFormat="1" ht="85.5" customHeight="1">
      <c r="A5" s="236" t="s">
        <v>32</v>
      </c>
      <c r="B5" s="238" t="s">
        <v>7</v>
      </c>
      <c r="C5" s="238" t="s">
        <v>6</v>
      </c>
      <c r="D5" s="238" t="s">
        <v>1</v>
      </c>
      <c r="E5" s="238" t="s">
        <v>33</v>
      </c>
      <c r="F5" s="230" t="s">
        <v>34</v>
      </c>
      <c r="G5" s="230" t="s">
        <v>35</v>
      </c>
      <c r="H5" s="230" t="s">
        <v>36</v>
      </c>
      <c r="I5" s="231" t="s">
        <v>181</v>
      </c>
      <c r="J5" s="274" t="s">
        <v>182</v>
      </c>
    </row>
    <row r="6" spans="1:17" ht="48" customHeight="1" thickBot="1">
      <c r="A6" s="237"/>
      <c r="B6" s="206"/>
      <c r="C6" s="206"/>
      <c r="D6" s="206"/>
      <c r="E6" s="206"/>
      <c r="F6" s="195"/>
      <c r="G6" s="195"/>
      <c r="H6" s="195"/>
      <c r="I6" s="232"/>
      <c r="J6" s="275"/>
      <c r="K6" s="4"/>
      <c r="L6" s="4"/>
      <c r="M6" s="4"/>
      <c r="N6" s="4"/>
      <c r="O6" s="4"/>
      <c r="P6" s="4"/>
      <c r="Q6" s="4"/>
    </row>
    <row r="7" spans="1:17" ht="50.1" customHeight="1">
      <c r="A7" s="222" t="s">
        <v>16</v>
      </c>
      <c r="B7" s="243">
        <v>1</v>
      </c>
      <c r="C7" s="42">
        <v>1</v>
      </c>
      <c r="D7" s="31" t="s">
        <v>29</v>
      </c>
      <c r="E7" s="32" t="s">
        <v>39</v>
      </c>
      <c r="F7" s="33" t="s">
        <v>62</v>
      </c>
      <c r="G7" s="32"/>
      <c r="H7" s="123" t="s">
        <v>77</v>
      </c>
      <c r="I7" s="134">
        <v>1</v>
      </c>
      <c r="J7" s="101"/>
    </row>
    <row r="8" spans="1:17" ht="50.1" customHeight="1">
      <c r="A8" s="223"/>
      <c r="B8" s="244"/>
      <c r="C8" s="17">
        <v>2</v>
      </c>
      <c r="D8" s="28" t="s">
        <v>93</v>
      </c>
      <c r="E8" s="9" t="s">
        <v>40</v>
      </c>
      <c r="F8" s="10" t="s">
        <v>69</v>
      </c>
      <c r="G8" s="9"/>
      <c r="H8" s="124" t="s">
        <v>77</v>
      </c>
      <c r="I8" s="135">
        <v>1</v>
      </c>
      <c r="J8" s="102"/>
    </row>
    <row r="9" spans="1:17" ht="60" customHeight="1">
      <c r="A9" s="223"/>
      <c r="B9" s="244"/>
      <c r="C9" s="17">
        <v>3</v>
      </c>
      <c r="D9" s="9" t="s">
        <v>21</v>
      </c>
      <c r="E9" s="11" t="s">
        <v>97</v>
      </c>
      <c r="F9" s="12" t="s">
        <v>61</v>
      </c>
      <c r="G9" s="9"/>
      <c r="H9" s="9" t="s">
        <v>78</v>
      </c>
      <c r="I9" s="135">
        <v>1</v>
      </c>
      <c r="J9" s="102"/>
    </row>
    <row r="10" spans="1:17" ht="60" customHeight="1">
      <c r="A10" s="223"/>
      <c r="B10" s="244"/>
      <c r="C10" s="17">
        <v>4</v>
      </c>
      <c r="D10" s="28" t="s">
        <v>2</v>
      </c>
      <c r="E10" s="9" t="s">
        <v>41</v>
      </c>
      <c r="F10" s="124" t="s">
        <v>76</v>
      </c>
      <c r="G10" s="9"/>
      <c r="H10" s="9" t="s">
        <v>79</v>
      </c>
      <c r="I10" s="135">
        <v>1</v>
      </c>
      <c r="J10" s="102"/>
    </row>
    <row r="11" spans="1:17" ht="60" customHeight="1">
      <c r="A11" s="223"/>
      <c r="B11" s="244"/>
      <c r="C11" s="17">
        <v>5</v>
      </c>
      <c r="D11" s="28" t="s">
        <v>0</v>
      </c>
      <c r="E11" s="9" t="s">
        <v>42</v>
      </c>
      <c r="F11" s="124" t="s">
        <v>76</v>
      </c>
      <c r="G11" s="9"/>
      <c r="H11" s="9" t="s">
        <v>80</v>
      </c>
      <c r="I11" s="135">
        <v>1</v>
      </c>
      <c r="J11" s="102"/>
    </row>
    <row r="12" spans="1:17" ht="50.1" customHeight="1">
      <c r="A12" s="223"/>
      <c r="B12" s="244"/>
      <c r="C12" s="17">
        <v>6</v>
      </c>
      <c r="D12" s="28" t="s">
        <v>30</v>
      </c>
      <c r="E12" s="9" t="s">
        <v>43</v>
      </c>
      <c r="F12" s="10" t="s">
        <v>70</v>
      </c>
      <c r="G12" s="124"/>
      <c r="H12" s="124" t="s">
        <v>77</v>
      </c>
      <c r="I12" s="135">
        <v>1</v>
      </c>
      <c r="J12" s="102"/>
    </row>
    <row r="13" spans="1:17" ht="50.1" customHeight="1" thickBot="1">
      <c r="A13" s="224"/>
      <c r="B13" s="245"/>
      <c r="C13" s="61">
        <v>7</v>
      </c>
      <c r="D13" s="35" t="s">
        <v>31</v>
      </c>
      <c r="E13" s="36" t="s">
        <v>44</v>
      </c>
      <c r="F13" s="37" t="s">
        <v>71</v>
      </c>
      <c r="G13" s="38"/>
      <c r="H13" s="38" t="s">
        <v>77</v>
      </c>
      <c r="I13" s="136">
        <v>1</v>
      </c>
      <c r="J13" s="103"/>
    </row>
    <row r="14" spans="1:17" ht="50.1" customHeight="1">
      <c r="A14" s="240" t="s">
        <v>67</v>
      </c>
      <c r="B14" s="226">
        <v>4</v>
      </c>
      <c r="C14" s="131">
        <v>8</v>
      </c>
      <c r="D14" s="132" t="s">
        <v>110</v>
      </c>
      <c r="E14" s="132" t="s">
        <v>121</v>
      </c>
      <c r="F14" s="133" t="s">
        <v>8</v>
      </c>
      <c r="G14" s="122" t="s">
        <v>77</v>
      </c>
      <c r="H14" s="122"/>
      <c r="I14" s="112">
        <v>4</v>
      </c>
      <c r="J14" s="101"/>
    </row>
    <row r="15" spans="1:17" ht="60" customHeight="1">
      <c r="A15" s="241"/>
      <c r="B15" s="239"/>
      <c r="C15" s="69">
        <v>9</v>
      </c>
      <c r="D15" s="14" t="s">
        <v>24</v>
      </c>
      <c r="E15" s="64" t="s">
        <v>105</v>
      </c>
      <c r="F15" s="64" t="s">
        <v>45</v>
      </c>
      <c r="G15" s="15" t="s">
        <v>77</v>
      </c>
      <c r="H15" s="66"/>
      <c r="I15" s="89">
        <v>4</v>
      </c>
      <c r="J15" s="102"/>
    </row>
    <row r="16" spans="1:17" ht="60" customHeight="1">
      <c r="A16" s="241"/>
      <c r="B16" s="239"/>
      <c r="C16" s="69">
        <v>10</v>
      </c>
      <c r="D16" s="14" t="s">
        <v>22</v>
      </c>
      <c r="E16" s="64" t="s">
        <v>122</v>
      </c>
      <c r="F16" s="64"/>
      <c r="G16" s="15" t="s">
        <v>77</v>
      </c>
      <c r="H16" s="66"/>
      <c r="I16" s="89">
        <v>4</v>
      </c>
      <c r="J16" s="102"/>
    </row>
    <row r="17" spans="1:39" ht="60" customHeight="1">
      <c r="A17" s="241"/>
      <c r="B17" s="239"/>
      <c r="C17" s="69">
        <v>11</v>
      </c>
      <c r="D17" s="14" t="s">
        <v>91</v>
      </c>
      <c r="E17" s="7" t="s">
        <v>106</v>
      </c>
      <c r="F17" s="64" t="s">
        <v>46</v>
      </c>
      <c r="G17" s="15" t="s">
        <v>77</v>
      </c>
      <c r="H17" s="66"/>
      <c r="I17" s="89">
        <v>4</v>
      </c>
      <c r="J17" s="102"/>
    </row>
    <row r="18" spans="1:39" ht="60" customHeight="1">
      <c r="A18" s="241"/>
      <c r="B18" s="239"/>
      <c r="C18" s="72">
        <v>12</v>
      </c>
      <c r="D18" s="14" t="s">
        <v>82</v>
      </c>
      <c r="E18" s="7" t="s">
        <v>126</v>
      </c>
      <c r="F18" s="64" t="s">
        <v>117</v>
      </c>
      <c r="G18" s="15" t="s">
        <v>77</v>
      </c>
      <c r="H18" s="66"/>
      <c r="I18" s="87">
        <v>4</v>
      </c>
      <c r="J18" s="102"/>
    </row>
    <row r="19" spans="1:39" ht="60" customHeight="1">
      <c r="A19" s="241"/>
      <c r="B19" s="239"/>
      <c r="C19" s="72">
        <v>13</v>
      </c>
      <c r="D19" s="14" t="s">
        <v>81</v>
      </c>
      <c r="E19" s="7" t="s">
        <v>107</v>
      </c>
      <c r="F19" s="64" t="s">
        <v>23</v>
      </c>
      <c r="G19" s="15" t="s">
        <v>77</v>
      </c>
      <c r="H19" s="66"/>
      <c r="I19" s="89">
        <v>4</v>
      </c>
      <c r="J19" s="102"/>
    </row>
    <row r="20" spans="1:39" ht="60" customHeight="1">
      <c r="A20" s="241"/>
      <c r="B20" s="239"/>
      <c r="C20" s="69">
        <v>14</v>
      </c>
      <c r="D20" s="14" t="s">
        <v>108</v>
      </c>
      <c r="E20" s="7" t="s">
        <v>119</v>
      </c>
      <c r="F20" s="64" t="s">
        <v>118</v>
      </c>
      <c r="G20" s="15" t="s">
        <v>77</v>
      </c>
      <c r="H20" s="66"/>
      <c r="I20" s="89">
        <v>4</v>
      </c>
      <c r="J20" s="102"/>
    </row>
    <row r="21" spans="1:39" ht="60" customHeight="1">
      <c r="A21" s="241"/>
      <c r="B21" s="239"/>
      <c r="C21" s="69">
        <v>15</v>
      </c>
      <c r="D21" s="14" t="s">
        <v>18</v>
      </c>
      <c r="E21" s="64" t="s">
        <v>47</v>
      </c>
      <c r="F21" s="64" t="s">
        <v>48</v>
      </c>
      <c r="G21" s="15" t="s">
        <v>77</v>
      </c>
      <c r="H21" s="66"/>
      <c r="I21" s="89">
        <v>4</v>
      </c>
      <c r="J21" s="102"/>
    </row>
    <row r="22" spans="1:39" ht="60" customHeight="1">
      <c r="A22" s="241"/>
      <c r="B22" s="239"/>
      <c r="C22" s="69">
        <v>16</v>
      </c>
      <c r="D22" s="14" t="s">
        <v>83</v>
      </c>
      <c r="E22" s="64" t="s">
        <v>124</v>
      </c>
      <c r="F22" s="64" t="s">
        <v>68</v>
      </c>
      <c r="G22" s="15" t="s">
        <v>77</v>
      </c>
      <c r="H22" s="66"/>
      <c r="I22" s="89">
        <v>4</v>
      </c>
      <c r="J22" s="102"/>
    </row>
    <row r="23" spans="1:39" ht="60" customHeight="1">
      <c r="A23" s="241"/>
      <c r="B23" s="239"/>
      <c r="C23" s="69">
        <v>17</v>
      </c>
      <c r="D23" s="14" t="s">
        <v>25</v>
      </c>
      <c r="E23" s="64" t="s">
        <v>99</v>
      </c>
      <c r="F23" s="64" t="s">
        <v>49</v>
      </c>
      <c r="G23" s="15" t="s">
        <v>77</v>
      </c>
      <c r="H23" s="66"/>
      <c r="I23" s="89">
        <v>4</v>
      </c>
      <c r="J23" s="102"/>
    </row>
    <row r="24" spans="1:39" ht="60" customHeight="1">
      <c r="A24" s="241"/>
      <c r="B24" s="239"/>
      <c r="C24" s="69">
        <v>18</v>
      </c>
      <c r="D24" s="14" t="s">
        <v>38</v>
      </c>
      <c r="E24" s="64" t="s">
        <v>51</v>
      </c>
      <c r="F24" s="64" t="s">
        <v>50</v>
      </c>
      <c r="G24" s="15" t="s">
        <v>77</v>
      </c>
      <c r="H24" s="66"/>
      <c r="I24" s="89">
        <v>4</v>
      </c>
      <c r="J24" s="102"/>
    </row>
    <row r="25" spans="1:39" ht="60" customHeight="1">
      <c r="A25" s="241"/>
      <c r="B25" s="239"/>
      <c r="C25" s="69">
        <v>19</v>
      </c>
      <c r="D25" s="14" t="s">
        <v>84</v>
      </c>
      <c r="E25" s="64" t="s">
        <v>123</v>
      </c>
      <c r="F25" s="64" t="s">
        <v>118</v>
      </c>
      <c r="G25" s="15" t="s">
        <v>77</v>
      </c>
      <c r="H25" s="66"/>
      <c r="I25" s="90">
        <v>4</v>
      </c>
      <c r="J25" s="102"/>
    </row>
    <row r="26" spans="1:39" ht="60" customHeight="1">
      <c r="A26" s="241"/>
      <c r="B26" s="239"/>
      <c r="C26" s="69">
        <v>20</v>
      </c>
      <c r="D26" s="14" t="s">
        <v>85</v>
      </c>
      <c r="E26" s="64" t="s">
        <v>127</v>
      </c>
      <c r="F26" s="64" t="s">
        <v>118</v>
      </c>
      <c r="G26" s="15" t="s">
        <v>77</v>
      </c>
      <c r="H26" s="66"/>
      <c r="I26" s="91">
        <v>4</v>
      </c>
      <c r="J26" s="102"/>
    </row>
    <row r="27" spans="1:39" ht="60" customHeight="1">
      <c r="A27" s="241"/>
      <c r="B27" s="239"/>
      <c r="C27" s="69">
        <v>21</v>
      </c>
      <c r="D27" s="14" t="s">
        <v>86</v>
      </c>
      <c r="E27" s="64" t="s">
        <v>120</v>
      </c>
      <c r="F27" s="64" t="s">
        <v>52</v>
      </c>
      <c r="G27" s="15" t="s">
        <v>77</v>
      </c>
      <c r="H27" s="66"/>
      <c r="I27" s="91">
        <v>4</v>
      </c>
      <c r="J27" s="102"/>
    </row>
    <row r="28" spans="1:39" ht="69.95" customHeight="1">
      <c r="A28" s="241"/>
      <c r="B28" s="239"/>
      <c r="C28" s="69">
        <v>22</v>
      </c>
      <c r="D28" s="14" t="s">
        <v>87</v>
      </c>
      <c r="E28" s="64" t="s">
        <v>100</v>
      </c>
      <c r="F28" s="64" t="s">
        <v>53</v>
      </c>
      <c r="G28" s="15" t="s">
        <v>77</v>
      </c>
      <c r="H28" s="66"/>
      <c r="I28" s="91">
        <v>4</v>
      </c>
      <c r="J28" s="102"/>
    </row>
    <row r="29" spans="1:39" ht="69.95" customHeight="1">
      <c r="A29" s="241"/>
      <c r="B29" s="239"/>
      <c r="C29" s="69">
        <v>23</v>
      </c>
      <c r="D29" s="14" t="s">
        <v>88</v>
      </c>
      <c r="E29" s="14" t="s">
        <v>72</v>
      </c>
      <c r="F29" s="64" t="s">
        <v>54</v>
      </c>
      <c r="G29" s="15" t="s">
        <v>77</v>
      </c>
      <c r="H29" s="66"/>
      <c r="I29" s="91">
        <v>4</v>
      </c>
      <c r="J29" s="102"/>
    </row>
    <row r="30" spans="1:39" ht="60" customHeight="1" thickBot="1">
      <c r="A30" s="242"/>
      <c r="B30" s="225"/>
      <c r="C30" s="73">
        <v>24</v>
      </c>
      <c r="D30" s="74" t="s">
        <v>89</v>
      </c>
      <c r="E30" s="74" t="s">
        <v>101</v>
      </c>
      <c r="F30" s="75" t="s">
        <v>55</v>
      </c>
      <c r="G30" s="70" t="s">
        <v>77</v>
      </c>
      <c r="H30" s="76"/>
      <c r="I30" s="92">
        <v>4</v>
      </c>
      <c r="J30" s="103"/>
    </row>
    <row r="31" spans="1:39" s="3" customFormat="1" ht="50.1" customHeight="1" thickBot="1">
      <c r="A31" s="62" t="s">
        <v>9</v>
      </c>
      <c r="B31" s="71">
        <v>2</v>
      </c>
      <c r="C31" s="77">
        <v>25</v>
      </c>
      <c r="D31" s="78" t="s">
        <v>92</v>
      </c>
      <c r="E31" s="79" t="s">
        <v>125</v>
      </c>
      <c r="F31" s="80" t="s">
        <v>28</v>
      </c>
      <c r="G31" s="128" t="s">
        <v>77</v>
      </c>
      <c r="H31" s="129"/>
      <c r="I31" s="130">
        <v>2</v>
      </c>
      <c r="J31" s="10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s="4" customFormat="1" ht="50.1" customHeight="1">
      <c r="A32" s="258" t="s">
        <v>66</v>
      </c>
      <c r="B32" s="261">
        <v>2</v>
      </c>
      <c r="C32" s="48">
        <v>26</v>
      </c>
      <c r="D32" s="49" t="s">
        <v>103</v>
      </c>
      <c r="E32" s="49" t="s">
        <v>113</v>
      </c>
      <c r="F32" s="50" t="s">
        <v>115</v>
      </c>
      <c r="G32" s="119" t="s">
        <v>77</v>
      </c>
      <c r="H32" s="119"/>
      <c r="I32" s="119">
        <v>2</v>
      </c>
      <c r="J32" s="101"/>
    </row>
    <row r="33" spans="1:39" s="4" customFormat="1" ht="60" customHeight="1">
      <c r="A33" s="259"/>
      <c r="B33" s="262"/>
      <c r="C33" s="69">
        <v>27</v>
      </c>
      <c r="D33" s="8" t="s">
        <v>13</v>
      </c>
      <c r="E33" s="8" t="s">
        <v>114</v>
      </c>
      <c r="F33" s="19" t="s">
        <v>116</v>
      </c>
      <c r="G33" s="67" t="s">
        <v>77</v>
      </c>
      <c r="H33" s="16"/>
      <c r="I33" s="93">
        <v>2</v>
      </c>
      <c r="J33" s="102"/>
    </row>
    <row r="34" spans="1:39" s="4" customFormat="1" ht="60" customHeight="1">
      <c r="A34" s="259"/>
      <c r="B34" s="262"/>
      <c r="C34" s="72">
        <v>28</v>
      </c>
      <c r="D34" s="20" t="s">
        <v>14</v>
      </c>
      <c r="E34" s="21" t="s">
        <v>102</v>
      </c>
      <c r="F34" s="22" t="s">
        <v>57</v>
      </c>
      <c r="G34" s="67"/>
      <c r="H34" s="67" t="s">
        <v>77</v>
      </c>
      <c r="I34" s="93">
        <v>2</v>
      </c>
      <c r="J34" s="102"/>
    </row>
    <row r="35" spans="1:39" s="4" customFormat="1" ht="39.950000000000003" customHeight="1">
      <c r="A35" s="259"/>
      <c r="B35" s="262"/>
      <c r="C35" s="202">
        <v>29</v>
      </c>
      <c r="D35" s="199" t="s">
        <v>26</v>
      </c>
      <c r="E35" s="218" t="s">
        <v>104</v>
      </c>
      <c r="F35" s="201" t="s">
        <v>94</v>
      </c>
      <c r="G35" s="200"/>
      <c r="H35" s="246" t="s">
        <v>77</v>
      </c>
      <c r="I35" s="247">
        <v>2</v>
      </c>
      <c r="J35" s="294"/>
    </row>
    <row r="36" spans="1:39" s="5" customFormat="1" ht="39.950000000000003" customHeight="1" thickBot="1">
      <c r="A36" s="259"/>
      <c r="B36" s="262"/>
      <c r="C36" s="202"/>
      <c r="D36" s="199"/>
      <c r="E36" s="218"/>
      <c r="F36" s="201"/>
      <c r="G36" s="200"/>
      <c r="H36" s="246"/>
      <c r="I36" s="247"/>
      <c r="J36" s="295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s="4" customFormat="1" ht="50.1" customHeight="1">
      <c r="A37" s="259"/>
      <c r="B37" s="262"/>
      <c r="C37" s="69">
        <v>30</v>
      </c>
      <c r="D37" s="23" t="s">
        <v>17</v>
      </c>
      <c r="E37" s="8" t="s">
        <v>58</v>
      </c>
      <c r="F37" s="68" t="s">
        <v>63</v>
      </c>
      <c r="G37" s="67"/>
      <c r="H37" s="63" t="s">
        <v>77</v>
      </c>
      <c r="I37" s="87">
        <v>2</v>
      </c>
      <c r="J37" s="102"/>
    </row>
    <row r="38" spans="1:39" s="4" customFormat="1" ht="80.099999999999994" customHeight="1">
      <c r="A38" s="259"/>
      <c r="B38" s="262"/>
      <c r="C38" s="69">
        <v>31</v>
      </c>
      <c r="D38" s="23" t="s">
        <v>19</v>
      </c>
      <c r="E38" s="8" t="s">
        <v>56</v>
      </c>
      <c r="F38" s="68" t="s">
        <v>64</v>
      </c>
      <c r="G38" s="67"/>
      <c r="H38" s="63" t="s">
        <v>77</v>
      </c>
      <c r="I38" s="87">
        <v>2</v>
      </c>
      <c r="J38" s="102"/>
    </row>
    <row r="39" spans="1:39" s="4" customFormat="1" ht="80.099999999999994" customHeight="1">
      <c r="A39" s="259"/>
      <c r="B39" s="262"/>
      <c r="C39" s="69">
        <v>32</v>
      </c>
      <c r="D39" s="23" t="s">
        <v>27</v>
      </c>
      <c r="E39" s="8" t="s">
        <v>59</v>
      </c>
      <c r="F39" s="68" t="s">
        <v>65</v>
      </c>
      <c r="G39" s="67"/>
      <c r="H39" s="63" t="s">
        <v>77</v>
      </c>
      <c r="I39" s="87">
        <v>2</v>
      </c>
      <c r="J39" s="102"/>
    </row>
    <row r="40" spans="1:39" s="4" customFormat="1" ht="80.099999999999994" customHeight="1" thickBot="1">
      <c r="A40" s="260"/>
      <c r="B40" s="190"/>
      <c r="C40" s="137">
        <v>33</v>
      </c>
      <c r="D40" s="81" t="s">
        <v>20</v>
      </c>
      <c r="E40" s="82" t="s">
        <v>73</v>
      </c>
      <c r="F40" s="83" t="s">
        <v>75</v>
      </c>
      <c r="G40" s="84"/>
      <c r="H40" s="85" t="s">
        <v>77</v>
      </c>
      <c r="I40" s="88">
        <v>2</v>
      </c>
      <c r="J40" s="103"/>
    </row>
    <row r="41" spans="1:39" s="27" customFormat="1" ht="80.099999999999994" customHeight="1">
      <c r="A41" s="258" t="s">
        <v>11</v>
      </c>
      <c r="B41" s="261">
        <v>1</v>
      </c>
      <c r="C41" s="42">
        <v>34</v>
      </c>
      <c r="D41" s="56" t="s">
        <v>90</v>
      </c>
      <c r="E41" s="32" t="s">
        <v>130</v>
      </c>
      <c r="F41" s="34" t="s">
        <v>3</v>
      </c>
      <c r="G41" s="58" t="s">
        <v>77</v>
      </c>
      <c r="H41" s="57"/>
      <c r="I41" s="94">
        <v>2</v>
      </c>
      <c r="J41" s="105"/>
    </row>
    <row r="42" spans="1:39" ht="50.1" customHeight="1">
      <c r="A42" s="259"/>
      <c r="B42" s="262"/>
      <c r="C42" s="65">
        <v>35</v>
      </c>
      <c r="D42" s="18" t="s">
        <v>98</v>
      </c>
      <c r="E42" s="64" t="s">
        <v>128</v>
      </c>
      <c r="F42" s="7" t="s">
        <v>111</v>
      </c>
      <c r="G42" s="24" t="s">
        <v>77</v>
      </c>
      <c r="H42" s="25"/>
      <c r="I42" s="95">
        <v>2</v>
      </c>
      <c r="J42" s="102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 ht="30" customHeight="1">
      <c r="A43" s="259"/>
      <c r="B43" s="262"/>
      <c r="C43" s="196">
        <v>36</v>
      </c>
      <c r="D43" s="198" t="s">
        <v>12</v>
      </c>
      <c r="E43" s="197" t="s">
        <v>129</v>
      </c>
      <c r="F43" s="270" t="s">
        <v>60</v>
      </c>
      <c r="G43" s="192" t="s">
        <v>77</v>
      </c>
      <c r="H43" s="217"/>
      <c r="I43" s="249">
        <v>2</v>
      </c>
      <c r="J43" s="29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30" customHeight="1" thickBot="1">
      <c r="A44" s="260"/>
      <c r="B44" s="190"/>
      <c r="C44" s="255"/>
      <c r="D44" s="256"/>
      <c r="E44" s="257"/>
      <c r="F44" s="314"/>
      <c r="G44" s="315"/>
      <c r="H44" s="251"/>
      <c r="I44" s="252"/>
      <c r="J44" s="293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ht="30" customHeight="1">
      <c r="A45" s="258" t="s">
        <v>109</v>
      </c>
      <c r="B45" s="261">
        <v>1</v>
      </c>
      <c r="C45" s="263">
        <v>37</v>
      </c>
      <c r="D45" s="265" t="s">
        <v>10</v>
      </c>
      <c r="E45" s="267" t="s">
        <v>74</v>
      </c>
      <c r="F45" s="269" t="s">
        <v>112</v>
      </c>
      <c r="G45" s="272" t="s">
        <v>77</v>
      </c>
      <c r="H45" s="253"/>
      <c r="I45" s="248">
        <v>1</v>
      </c>
      <c r="J45" s="291"/>
    </row>
    <row r="46" spans="1:39" ht="21.75" customHeight="1">
      <c r="A46" s="259"/>
      <c r="B46" s="262"/>
      <c r="C46" s="196"/>
      <c r="D46" s="198"/>
      <c r="E46" s="197"/>
      <c r="F46" s="270"/>
      <c r="G46" s="192"/>
      <c r="H46" s="193"/>
      <c r="I46" s="249"/>
      <c r="J46" s="292"/>
    </row>
    <row r="47" spans="1:39" ht="15" customHeight="1" thickBot="1">
      <c r="A47" s="312"/>
      <c r="B47" s="313"/>
      <c r="C47" s="264"/>
      <c r="D47" s="266"/>
      <c r="E47" s="268"/>
      <c r="F47" s="271"/>
      <c r="G47" s="273"/>
      <c r="H47" s="254"/>
      <c r="I47" s="250"/>
      <c r="J47" s="293"/>
    </row>
    <row r="48" spans="1:39" ht="34.5" customHeight="1" thickBot="1">
      <c r="A48" s="276" t="s">
        <v>176</v>
      </c>
      <c r="B48" s="277"/>
      <c r="C48" s="277"/>
      <c r="D48" s="277"/>
      <c r="E48" s="277"/>
      <c r="F48" s="277"/>
      <c r="G48" s="277"/>
      <c r="H48" s="278"/>
      <c r="I48" s="96">
        <f>SUM(I7:I45)</f>
        <v>100</v>
      </c>
      <c r="J48" s="106">
        <f>SUM(J7:J45)</f>
        <v>0</v>
      </c>
    </row>
    <row r="49" spans="1:10" ht="21.75" customHeight="1">
      <c r="A49" s="296" t="s">
        <v>177</v>
      </c>
      <c r="B49" s="297"/>
      <c r="C49" s="298"/>
      <c r="D49" s="302" t="s">
        <v>178</v>
      </c>
      <c r="E49" s="279"/>
      <c r="F49" s="280"/>
      <c r="G49" s="280"/>
      <c r="H49" s="281"/>
      <c r="I49" s="97">
        <f>I40+I39+I38+I37+I30+I29+I28+I27+I26+I25+I18+I14+I13+I12+I11+I10+I9+I8+I7</f>
        <v>47</v>
      </c>
      <c r="J49" s="107">
        <f>J30+J29+J28+J27+J26+J25+J18+J14+J13+J12+J11+J10+J9+J8+J7</f>
        <v>0</v>
      </c>
    </row>
    <row r="50" spans="1:10" ht="21.75" customHeight="1" thickBot="1">
      <c r="A50" s="299"/>
      <c r="B50" s="300"/>
      <c r="C50" s="301"/>
      <c r="D50" s="303"/>
      <c r="E50" s="282"/>
      <c r="F50" s="283"/>
      <c r="G50" s="283"/>
      <c r="H50" s="284"/>
      <c r="I50" s="98" t="s">
        <v>179</v>
      </c>
      <c r="J50" s="108">
        <f>J49/I49*100</f>
        <v>0</v>
      </c>
    </row>
    <row r="51" spans="1:10" ht="24.75" customHeight="1">
      <c r="A51" s="304" t="s">
        <v>180</v>
      </c>
      <c r="B51" s="305"/>
      <c r="C51" s="306"/>
      <c r="D51" s="310" t="s">
        <v>185</v>
      </c>
      <c r="E51" s="285"/>
      <c r="F51" s="286"/>
      <c r="G51" s="286"/>
      <c r="H51" s="287"/>
      <c r="I51" s="99">
        <f>I45+I43+I42+I41+I35+I34+I33+I32+I31+I24+I23+I22+I21+I20+I19+I17+I16+I15</f>
        <v>53</v>
      </c>
      <c r="J51" s="109">
        <f>J45+J43+J42+J41+J40+J39+J38+J37+J35+J34+J33+J32+J31+J24+J23+J22+J21+J20+J19+J17+J16+J15</f>
        <v>0</v>
      </c>
    </row>
    <row r="52" spans="1:10" ht="21" customHeight="1" thickBot="1">
      <c r="A52" s="307"/>
      <c r="B52" s="308"/>
      <c r="C52" s="309"/>
      <c r="D52" s="311"/>
      <c r="E52" s="288"/>
      <c r="F52" s="289"/>
      <c r="G52" s="289"/>
      <c r="H52" s="290"/>
      <c r="I52" s="100" t="s">
        <v>179</v>
      </c>
      <c r="J52" s="110">
        <f>J51/I51*100</f>
        <v>0</v>
      </c>
    </row>
  </sheetData>
  <mergeCells count="56">
    <mergeCell ref="J5:J6"/>
    <mergeCell ref="A48:H48"/>
    <mergeCell ref="E49:H50"/>
    <mergeCell ref="E51:H52"/>
    <mergeCell ref="J45:J47"/>
    <mergeCell ref="J43:J44"/>
    <mergeCell ref="J35:J36"/>
    <mergeCell ref="A49:C50"/>
    <mergeCell ref="D49:D50"/>
    <mergeCell ref="A51:C52"/>
    <mergeCell ref="D51:D52"/>
    <mergeCell ref="A45:A47"/>
    <mergeCell ref="B41:B44"/>
    <mergeCell ref="B45:B47"/>
    <mergeCell ref="F43:F44"/>
    <mergeCell ref="G43:G44"/>
    <mergeCell ref="C45:C47"/>
    <mergeCell ref="D45:D47"/>
    <mergeCell ref="E45:E47"/>
    <mergeCell ref="F45:F47"/>
    <mergeCell ref="G45:G47"/>
    <mergeCell ref="C43:C44"/>
    <mergeCell ref="D43:D44"/>
    <mergeCell ref="E43:E44"/>
    <mergeCell ref="A41:A44"/>
    <mergeCell ref="F35:F36"/>
    <mergeCell ref="A32:A40"/>
    <mergeCell ref="B32:B40"/>
    <mergeCell ref="C35:C36"/>
    <mergeCell ref="D35:D36"/>
    <mergeCell ref="E35:E36"/>
    <mergeCell ref="G35:G36"/>
    <mergeCell ref="H35:H36"/>
    <mergeCell ref="I35:I36"/>
    <mergeCell ref="I45:I47"/>
    <mergeCell ref="H43:H44"/>
    <mergeCell ref="I43:I44"/>
    <mergeCell ref="H45:H47"/>
    <mergeCell ref="B14:B30"/>
    <mergeCell ref="A14:A30"/>
    <mergeCell ref="A7:A13"/>
    <mergeCell ref="B7:B13"/>
    <mergeCell ref="F5:F6"/>
    <mergeCell ref="G5:G6"/>
    <mergeCell ref="H5:H6"/>
    <mergeCell ref="I5:I6"/>
    <mergeCell ref="A1:H1"/>
    <mergeCell ref="I1:I4"/>
    <mergeCell ref="A2:H2"/>
    <mergeCell ref="A3:H3"/>
    <mergeCell ref="A4:H4"/>
    <mergeCell ref="A5:A6"/>
    <mergeCell ref="B5:B6"/>
    <mergeCell ref="C5:C6"/>
    <mergeCell ref="D5:D6"/>
    <mergeCell ref="E5:E6"/>
  </mergeCells>
  <pageMargins left="0.7" right="0.7" top="0.75" bottom="0.75" header="0.73124999999999996" footer="0.3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rightToLeft="1" topLeftCell="A49" zoomScale="70" zoomScaleNormal="70" workbookViewId="0">
      <selection activeCell="E68" sqref="E68"/>
    </sheetView>
  </sheetViews>
  <sheetFormatPr defaultRowHeight="14.25"/>
  <cols>
    <col min="1" max="1" width="11.25" customWidth="1"/>
    <col min="2" max="2" width="7.25" customWidth="1"/>
    <col min="3" max="3" width="14.875" style="2" customWidth="1"/>
    <col min="4" max="4" width="63.375" style="1" customWidth="1"/>
    <col min="5" max="5" width="60.125" style="1" customWidth="1"/>
    <col min="6" max="6" width="29.875" customWidth="1"/>
    <col min="7" max="7" width="29" customWidth="1"/>
    <col min="8" max="9" width="15.875" customWidth="1"/>
    <col min="10" max="10" width="15.125" customWidth="1"/>
  </cols>
  <sheetData>
    <row r="1" spans="1:17" s="6" customFormat="1" ht="21" customHeight="1">
      <c r="A1" s="210" t="s">
        <v>95</v>
      </c>
      <c r="B1" s="211"/>
      <c r="C1" s="211"/>
      <c r="D1" s="211"/>
      <c r="E1" s="211"/>
      <c r="F1" s="211"/>
      <c r="G1" s="211"/>
      <c r="H1" s="212"/>
      <c r="I1" s="203"/>
    </row>
    <row r="2" spans="1:17" s="6" customFormat="1" ht="21" customHeight="1">
      <c r="A2" s="207" t="s">
        <v>96</v>
      </c>
      <c r="B2" s="208"/>
      <c r="C2" s="208"/>
      <c r="D2" s="208"/>
      <c r="E2" s="208"/>
      <c r="F2" s="208"/>
      <c r="G2" s="208"/>
      <c r="H2" s="209"/>
      <c r="I2" s="203"/>
    </row>
    <row r="3" spans="1:17" s="6" customFormat="1" ht="21" customHeight="1">
      <c r="A3" s="216" t="s">
        <v>4</v>
      </c>
      <c r="B3" s="208"/>
      <c r="C3" s="208"/>
      <c r="D3" s="208"/>
      <c r="E3" s="208"/>
      <c r="F3" s="208"/>
      <c r="G3" s="208"/>
      <c r="H3" s="209"/>
      <c r="I3" s="203"/>
    </row>
    <row r="4" spans="1:17" s="6" customFormat="1" ht="21" customHeight="1" thickBot="1">
      <c r="A4" s="213" t="s">
        <v>5</v>
      </c>
      <c r="B4" s="214"/>
      <c r="C4" s="214"/>
      <c r="D4" s="214"/>
      <c r="E4" s="214"/>
      <c r="F4" s="214"/>
      <c r="G4" s="214"/>
      <c r="H4" s="215"/>
      <c r="I4" s="204"/>
    </row>
    <row r="5" spans="1:17" s="30" customFormat="1" ht="85.5" customHeight="1">
      <c r="A5" s="205" t="s">
        <v>32</v>
      </c>
      <c r="B5" s="205" t="s">
        <v>7</v>
      </c>
      <c r="C5" s="205" t="s">
        <v>6</v>
      </c>
      <c r="D5" s="205" t="s">
        <v>1</v>
      </c>
      <c r="E5" s="205" t="s">
        <v>33</v>
      </c>
      <c r="F5" s="194" t="s">
        <v>34</v>
      </c>
      <c r="G5" s="194" t="s">
        <v>35</v>
      </c>
      <c r="H5" s="194" t="s">
        <v>36</v>
      </c>
      <c r="I5" s="231" t="s">
        <v>181</v>
      </c>
      <c r="J5" s="274" t="s">
        <v>182</v>
      </c>
    </row>
    <row r="6" spans="1:17" ht="48" customHeight="1" thickBot="1">
      <c r="A6" s="206"/>
      <c r="B6" s="206"/>
      <c r="C6" s="206"/>
      <c r="D6" s="206"/>
      <c r="E6" s="206"/>
      <c r="F6" s="195"/>
      <c r="G6" s="195"/>
      <c r="H6" s="195"/>
      <c r="I6" s="317"/>
      <c r="J6" s="323"/>
      <c r="K6" s="4"/>
      <c r="L6" s="4"/>
      <c r="M6" s="4"/>
      <c r="N6" s="4"/>
      <c r="O6" s="4"/>
      <c r="P6" s="4"/>
      <c r="Q6" s="4"/>
    </row>
    <row r="7" spans="1:17" ht="50.1" customHeight="1">
      <c r="A7" s="222" t="s">
        <v>16</v>
      </c>
      <c r="B7" s="316">
        <v>1</v>
      </c>
      <c r="C7" s="17">
        <v>1</v>
      </c>
      <c r="D7" s="31" t="s">
        <v>29</v>
      </c>
      <c r="E7" s="32" t="s">
        <v>39</v>
      </c>
      <c r="F7" s="33" t="s">
        <v>62</v>
      </c>
      <c r="G7" s="32"/>
      <c r="H7" s="34" t="s">
        <v>77</v>
      </c>
      <c r="I7" s="86">
        <v>1</v>
      </c>
      <c r="J7" s="101"/>
    </row>
    <row r="8" spans="1:17" ht="50.1" customHeight="1">
      <c r="A8" s="223"/>
      <c r="B8" s="244"/>
      <c r="C8" s="17">
        <v>2</v>
      </c>
      <c r="D8" s="28" t="s">
        <v>93</v>
      </c>
      <c r="E8" s="9" t="s">
        <v>40</v>
      </c>
      <c r="F8" s="10" t="s">
        <v>69</v>
      </c>
      <c r="G8" s="9"/>
      <c r="H8" s="13" t="s">
        <v>77</v>
      </c>
      <c r="I8" s="87">
        <v>1</v>
      </c>
      <c r="J8" s="102"/>
    </row>
    <row r="9" spans="1:17" ht="60" customHeight="1">
      <c r="A9" s="223"/>
      <c r="B9" s="244"/>
      <c r="C9" s="17">
        <v>3</v>
      </c>
      <c r="D9" s="9" t="s">
        <v>21</v>
      </c>
      <c r="E9" s="11" t="s">
        <v>97</v>
      </c>
      <c r="F9" s="12" t="s">
        <v>61</v>
      </c>
      <c r="G9" s="9"/>
      <c r="H9" s="9" t="s">
        <v>78</v>
      </c>
      <c r="I9" s="87">
        <v>1</v>
      </c>
      <c r="J9" s="102"/>
    </row>
    <row r="10" spans="1:17" ht="60" customHeight="1">
      <c r="A10" s="223"/>
      <c r="B10" s="244"/>
      <c r="C10" s="17">
        <v>4</v>
      </c>
      <c r="D10" s="28" t="s">
        <v>2</v>
      </c>
      <c r="E10" s="9" t="s">
        <v>41</v>
      </c>
      <c r="F10" s="13" t="s">
        <v>76</v>
      </c>
      <c r="G10" s="9"/>
      <c r="H10" s="9" t="s">
        <v>79</v>
      </c>
      <c r="I10" s="87">
        <v>1</v>
      </c>
      <c r="J10" s="102"/>
    </row>
    <row r="11" spans="1:17" ht="60" customHeight="1">
      <c r="A11" s="223"/>
      <c r="B11" s="244"/>
      <c r="C11" s="17">
        <v>5</v>
      </c>
      <c r="D11" s="28" t="s">
        <v>0</v>
      </c>
      <c r="E11" s="9" t="s">
        <v>42</v>
      </c>
      <c r="F11" s="13" t="s">
        <v>76</v>
      </c>
      <c r="G11" s="9"/>
      <c r="H11" s="9" t="s">
        <v>80</v>
      </c>
      <c r="I11" s="87">
        <v>1</v>
      </c>
      <c r="J11" s="102"/>
    </row>
    <row r="12" spans="1:17" ht="50.1" customHeight="1">
      <c r="A12" s="223"/>
      <c r="B12" s="244"/>
      <c r="C12" s="17">
        <v>6</v>
      </c>
      <c r="D12" s="28" t="s">
        <v>30</v>
      </c>
      <c r="E12" s="9" t="s">
        <v>43</v>
      </c>
      <c r="F12" s="10" t="s">
        <v>70</v>
      </c>
      <c r="G12" s="13"/>
      <c r="H12" s="13" t="s">
        <v>77</v>
      </c>
      <c r="I12" s="87">
        <v>1</v>
      </c>
      <c r="J12" s="102"/>
    </row>
    <row r="13" spans="1:17" ht="50.1" customHeight="1" thickBot="1">
      <c r="A13" s="223"/>
      <c r="B13" s="244"/>
      <c r="C13" s="189">
        <v>7</v>
      </c>
      <c r="D13" s="40" t="s">
        <v>31</v>
      </c>
      <c r="E13" s="29" t="s">
        <v>44</v>
      </c>
      <c r="F13" s="41" t="s">
        <v>71</v>
      </c>
      <c r="G13" s="146"/>
      <c r="H13" s="146" t="s">
        <v>77</v>
      </c>
      <c r="I13" s="88">
        <v>1</v>
      </c>
      <c r="J13" s="103"/>
    </row>
    <row r="14" spans="1:17" ht="50.1" customHeight="1">
      <c r="A14" s="318" t="s">
        <v>67</v>
      </c>
      <c r="B14" s="227">
        <v>4</v>
      </c>
      <c r="C14" s="42">
        <v>8</v>
      </c>
      <c r="D14" s="32" t="s">
        <v>110</v>
      </c>
      <c r="E14" s="32" t="s">
        <v>121</v>
      </c>
      <c r="F14" s="43" t="s">
        <v>8</v>
      </c>
      <c r="G14" s="159" t="s">
        <v>77</v>
      </c>
      <c r="H14" s="123"/>
      <c r="I14" s="86">
        <v>4</v>
      </c>
      <c r="J14" s="155"/>
    </row>
    <row r="15" spans="1:17" ht="60" customHeight="1">
      <c r="A15" s="319"/>
      <c r="B15" s="228"/>
      <c r="C15" s="144">
        <v>9</v>
      </c>
      <c r="D15" s="14" t="s">
        <v>24</v>
      </c>
      <c r="E15" s="140" t="s">
        <v>105</v>
      </c>
      <c r="F15" s="44" t="s">
        <v>45</v>
      </c>
      <c r="G15" s="39" t="s">
        <v>77</v>
      </c>
      <c r="H15" s="141"/>
      <c r="I15" s="89">
        <v>4</v>
      </c>
      <c r="J15" s="156"/>
    </row>
    <row r="16" spans="1:17" ht="60" customHeight="1">
      <c r="A16" s="319"/>
      <c r="B16" s="228"/>
      <c r="C16" s="144">
        <v>10</v>
      </c>
      <c r="D16" s="14" t="s">
        <v>22</v>
      </c>
      <c r="E16" s="140" t="s">
        <v>122</v>
      </c>
      <c r="F16" s="44"/>
      <c r="G16" s="39" t="s">
        <v>77</v>
      </c>
      <c r="H16" s="141"/>
      <c r="I16" s="89">
        <v>4</v>
      </c>
      <c r="J16" s="156"/>
    </row>
    <row r="17" spans="1:39" ht="71.25" customHeight="1">
      <c r="A17" s="319"/>
      <c r="B17" s="228"/>
      <c r="C17" s="144">
        <v>11</v>
      </c>
      <c r="D17" s="14" t="s">
        <v>91</v>
      </c>
      <c r="E17" s="7" t="s">
        <v>106</v>
      </c>
      <c r="F17" s="44" t="s">
        <v>46</v>
      </c>
      <c r="G17" s="39" t="s">
        <v>77</v>
      </c>
      <c r="H17" s="141"/>
      <c r="I17" s="89">
        <v>4</v>
      </c>
      <c r="J17" s="156"/>
    </row>
    <row r="18" spans="1:39" ht="60" customHeight="1">
      <c r="A18" s="319"/>
      <c r="B18" s="228"/>
      <c r="C18" s="72">
        <v>12</v>
      </c>
      <c r="D18" s="14" t="s">
        <v>82</v>
      </c>
      <c r="E18" s="7" t="s">
        <v>126</v>
      </c>
      <c r="F18" s="44" t="s">
        <v>117</v>
      </c>
      <c r="G18" s="39" t="s">
        <v>77</v>
      </c>
      <c r="H18" s="141"/>
      <c r="I18" s="87">
        <v>4</v>
      </c>
      <c r="J18" s="156"/>
    </row>
    <row r="19" spans="1:39" ht="60" customHeight="1">
      <c r="A19" s="319"/>
      <c r="B19" s="228"/>
      <c r="C19" s="72">
        <v>13</v>
      </c>
      <c r="D19" s="14" t="s">
        <v>81</v>
      </c>
      <c r="E19" s="7" t="s">
        <v>107</v>
      </c>
      <c r="F19" s="44" t="s">
        <v>23</v>
      </c>
      <c r="G19" s="39" t="s">
        <v>77</v>
      </c>
      <c r="H19" s="141"/>
      <c r="I19" s="89">
        <v>4</v>
      </c>
      <c r="J19" s="156"/>
    </row>
    <row r="20" spans="1:39" ht="60" customHeight="1">
      <c r="A20" s="319"/>
      <c r="B20" s="228"/>
      <c r="C20" s="144">
        <v>14</v>
      </c>
      <c r="D20" s="14" t="s">
        <v>108</v>
      </c>
      <c r="E20" s="7" t="s">
        <v>119</v>
      </c>
      <c r="F20" s="44" t="s">
        <v>118</v>
      </c>
      <c r="G20" s="39" t="s">
        <v>77</v>
      </c>
      <c r="H20" s="141"/>
      <c r="I20" s="89">
        <v>4</v>
      </c>
      <c r="J20" s="156"/>
    </row>
    <row r="21" spans="1:39" ht="60" customHeight="1">
      <c r="A21" s="319"/>
      <c r="B21" s="228"/>
      <c r="C21" s="144">
        <v>15</v>
      </c>
      <c r="D21" s="14" t="s">
        <v>18</v>
      </c>
      <c r="E21" s="140" t="s">
        <v>47</v>
      </c>
      <c r="F21" s="44" t="s">
        <v>48</v>
      </c>
      <c r="G21" s="39" t="s">
        <v>77</v>
      </c>
      <c r="H21" s="141"/>
      <c r="I21" s="89">
        <v>4</v>
      </c>
      <c r="J21" s="156"/>
    </row>
    <row r="22" spans="1:39" ht="60" customHeight="1">
      <c r="A22" s="319"/>
      <c r="B22" s="228"/>
      <c r="C22" s="144">
        <v>16</v>
      </c>
      <c r="D22" s="14" t="s">
        <v>83</v>
      </c>
      <c r="E22" s="140" t="s">
        <v>124</v>
      </c>
      <c r="F22" s="44" t="s">
        <v>68</v>
      </c>
      <c r="G22" s="39" t="s">
        <v>77</v>
      </c>
      <c r="H22" s="141"/>
      <c r="I22" s="89">
        <v>4</v>
      </c>
      <c r="J22" s="156"/>
    </row>
    <row r="23" spans="1:39" ht="60" customHeight="1">
      <c r="A23" s="319"/>
      <c r="B23" s="228"/>
      <c r="C23" s="144">
        <v>17</v>
      </c>
      <c r="D23" s="14" t="s">
        <v>25</v>
      </c>
      <c r="E23" s="140" t="s">
        <v>99</v>
      </c>
      <c r="F23" s="44" t="s">
        <v>49</v>
      </c>
      <c r="G23" s="39" t="s">
        <v>77</v>
      </c>
      <c r="H23" s="141"/>
      <c r="I23" s="89">
        <v>4</v>
      </c>
      <c r="J23" s="156"/>
    </row>
    <row r="24" spans="1:39" ht="60" customHeight="1">
      <c r="A24" s="319"/>
      <c r="B24" s="228"/>
      <c r="C24" s="144">
        <v>18</v>
      </c>
      <c r="D24" s="14" t="s">
        <v>38</v>
      </c>
      <c r="E24" s="140" t="s">
        <v>51</v>
      </c>
      <c r="F24" s="44" t="s">
        <v>50</v>
      </c>
      <c r="G24" s="39" t="s">
        <v>77</v>
      </c>
      <c r="H24" s="141"/>
      <c r="I24" s="89">
        <v>4</v>
      </c>
      <c r="J24" s="156"/>
    </row>
    <row r="25" spans="1:39" ht="60" customHeight="1">
      <c r="A25" s="319"/>
      <c r="B25" s="228"/>
      <c r="C25" s="144">
        <v>19</v>
      </c>
      <c r="D25" s="14" t="s">
        <v>84</v>
      </c>
      <c r="E25" s="140" t="s">
        <v>123</v>
      </c>
      <c r="F25" s="44" t="s">
        <v>118</v>
      </c>
      <c r="G25" s="39" t="s">
        <v>77</v>
      </c>
      <c r="H25" s="141"/>
      <c r="I25" s="87">
        <v>4</v>
      </c>
      <c r="J25" s="156"/>
    </row>
    <row r="26" spans="1:39" ht="60" customHeight="1">
      <c r="A26" s="319"/>
      <c r="B26" s="228"/>
      <c r="C26" s="144">
        <v>20</v>
      </c>
      <c r="D26" s="14" t="s">
        <v>85</v>
      </c>
      <c r="E26" s="140" t="s">
        <v>127</v>
      </c>
      <c r="F26" s="44" t="s">
        <v>118</v>
      </c>
      <c r="G26" s="39" t="s">
        <v>77</v>
      </c>
      <c r="H26" s="141"/>
      <c r="I26" s="87">
        <v>4</v>
      </c>
      <c r="J26" s="156"/>
    </row>
    <row r="27" spans="1:39" ht="78.75" customHeight="1">
      <c r="A27" s="319"/>
      <c r="B27" s="228"/>
      <c r="C27" s="144">
        <v>21</v>
      </c>
      <c r="D27" s="14" t="s">
        <v>86</v>
      </c>
      <c r="E27" s="140" t="s">
        <v>120</v>
      </c>
      <c r="F27" s="44" t="s">
        <v>52</v>
      </c>
      <c r="G27" s="39" t="s">
        <v>77</v>
      </c>
      <c r="H27" s="141"/>
      <c r="I27" s="87">
        <v>4</v>
      </c>
      <c r="J27" s="156"/>
    </row>
    <row r="28" spans="1:39" ht="69.95" customHeight="1">
      <c r="A28" s="319"/>
      <c r="B28" s="228"/>
      <c r="C28" s="144">
        <v>22</v>
      </c>
      <c r="D28" s="14" t="s">
        <v>87</v>
      </c>
      <c r="E28" s="140" t="s">
        <v>100</v>
      </c>
      <c r="F28" s="44" t="s">
        <v>53</v>
      </c>
      <c r="G28" s="39" t="s">
        <v>77</v>
      </c>
      <c r="H28" s="141"/>
      <c r="I28" s="87">
        <v>4</v>
      </c>
      <c r="J28" s="156"/>
    </row>
    <row r="29" spans="1:39" ht="69.95" customHeight="1">
      <c r="A29" s="319"/>
      <c r="B29" s="228"/>
      <c r="C29" s="144">
        <v>23</v>
      </c>
      <c r="D29" s="14" t="s">
        <v>88</v>
      </c>
      <c r="E29" s="14" t="s">
        <v>72</v>
      </c>
      <c r="F29" s="44" t="s">
        <v>54</v>
      </c>
      <c r="G29" s="39" t="s">
        <v>77</v>
      </c>
      <c r="H29" s="141"/>
      <c r="I29" s="87">
        <v>4</v>
      </c>
      <c r="J29" s="156"/>
    </row>
    <row r="30" spans="1:39" ht="60" customHeight="1" thickBot="1">
      <c r="A30" s="320"/>
      <c r="B30" s="229"/>
      <c r="C30" s="45">
        <v>24</v>
      </c>
      <c r="D30" s="46" t="s">
        <v>89</v>
      </c>
      <c r="E30" s="46" t="s">
        <v>101</v>
      </c>
      <c r="F30" s="47" t="s">
        <v>55</v>
      </c>
      <c r="G30" s="160" t="s">
        <v>77</v>
      </c>
      <c r="H30" s="152"/>
      <c r="I30" s="111">
        <v>4</v>
      </c>
      <c r="J30" s="158"/>
    </row>
    <row r="31" spans="1:39" s="3" customFormat="1" ht="60.75" customHeight="1" thickBot="1">
      <c r="A31" s="161" t="s">
        <v>9</v>
      </c>
      <c r="B31" s="162">
        <v>2</v>
      </c>
      <c r="C31" s="163">
        <v>25</v>
      </c>
      <c r="D31" s="164" t="s">
        <v>92</v>
      </c>
      <c r="E31" s="165" t="s">
        <v>125</v>
      </c>
      <c r="F31" s="166" t="s">
        <v>28</v>
      </c>
      <c r="G31" s="178" t="s">
        <v>77</v>
      </c>
      <c r="H31" s="179"/>
      <c r="I31" s="169">
        <v>2</v>
      </c>
      <c r="J31" s="170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s="4" customFormat="1" ht="50.1" customHeight="1">
      <c r="A32" s="219" t="s">
        <v>66</v>
      </c>
      <c r="B32" s="321">
        <v>2</v>
      </c>
      <c r="C32" s="48">
        <v>26</v>
      </c>
      <c r="D32" s="49" t="s">
        <v>103</v>
      </c>
      <c r="E32" s="49" t="s">
        <v>113</v>
      </c>
      <c r="F32" s="50" t="s">
        <v>115</v>
      </c>
      <c r="G32" s="127" t="s">
        <v>77</v>
      </c>
      <c r="H32" s="127"/>
      <c r="I32" s="127">
        <v>2</v>
      </c>
      <c r="J32" s="155"/>
    </row>
    <row r="33" spans="1:39" s="4" customFormat="1" ht="60" customHeight="1">
      <c r="A33" s="220"/>
      <c r="B33" s="191"/>
      <c r="C33" s="144">
        <v>27</v>
      </c>
      <c r="D33" s="8" t="s">
        <v>13</v>
      </c>
      <c r="E33" s="8" t="s">
        <v>114</v>
      </c>
      <c r="F33" s="19" t="s">
        <v>116</v>
      </c>
      <c r="G33" s="142" t="s">
        <v>77</v>
      </c>
      <c r="H33" s="16"/>
      <c r="I33" s="148">
        <v>2</v>
      </c>
      <c r="J33" s="156"/>
    </row>
    <row r="34" spans="1:39" s="4" customFormat="1" ht="60" customHeight="1">
      <c r="A34" s="220"/>
      <c r="B34" s="191"/>
      <c r="C34" s="72">
        <v>28</v>
      </c>
      <c r="D34" s="20" t="s">
        <v>14</v>
      </c>
      <c r="E34" s="21" t="s">
        <v>102</v>
      </c>
      <c r="F34" s="22" t="s">
        <v>57</v>
      </c>
      <c r="G34" s="142"/>
      <c r="H34" s="142" t="s">
        <v>77</v>
      </c>
      <c r="I34" s="148">
        <v>2</v>
      </c>
      <c r="J34" s="156"/>
    </row>
    <row r="35" spans="1:39" s="4" customFormat="1" ht="39.950000000000003" customHeight="1">
      <c r="A35" s="220"/>
      <c r="B35" s="191"/>
      <c r="C35" s="202">
        <v>29</v>
      </c>
      <c r="D35" s="199" t="s">
        <v>26</v>
      </c>
      <c r="E35" s="218" t="s">
        <v>104</v>
      </c>
      <c r="F35" s="201" t="s">
        <v>94</v>
      </c>
      <c r="G35" s="200"/>
      <c r="H35" s="246" t="s">
        <v>77</v>
      </c>
      <c r="I35" s="247">
        <v>2</v>
      </c>
      <c r="J35" s="324"/>
    </row>
    <row r="36" spans="1:39" s="5" customFormat="1" ht="39.950000000000003" customHeight="1" thickBot="1">
      <c r="A36" s="220"/>
      <c r="B36" s="191"/>
      <c r="C36" s="202"/>
      <c r="D36" s="199"/>
      <c r="E36" s="218"/>
      <c r="F36" s="201"/>
      <c r="G36" s="200"/>
      <c r="H36" s="246"/>
      <c r="I36" s="247"/>
      <c r="J36" s="325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s="4" customFormat="1" ht="50.1" customHeight="1">
      <c r="A37" s="220"/>
      <c r="B37" s="191"/>
      <c r="C37" s="144">
        <v>30</v>
      </c>
      <c r="D37" s="23" t="s">
        <v>17</v>
      </c>
      <c r="E37" s="8" t="s">
        <v>58</v>
      </c>
      <c r="F37" s="143" t="s">
        <v>63</v>
      </c>
      <c r="G37" s="142"/>
      <c r="H37" s="145" t="s">
        <v>77</v>
      </c>
      <c r="I37" s="87">
        <v>2</v>
      </c>
      <c r="J37" s="156"/>
    </row>
    <row r="38" spans="1:39" s="4" customFormat="1" ht="80.099999999999994" customHeight="1">
      <c r="A38" s="220"/>
      <c r="B38" s="191"/>
      <c r="C38" s="144">
        <v>31</v>
      </c>
      <c r="D38" s="23" t="s">
        <v>19</v>
      </c>
      <c r="E38" s="8" t="s">
        <v>56</v>
      </c>
      <c r="F38" s="143" t="s">
        <v>174</v>
      </c>
      <c r="G38" s="142"/>
      <c r="H38" s="145" t="s">
        <v>77</v>
      </c>
      <c r="I38" s="87">
        <v>2</v>
      </c>
      <c r="J38" s="156"/>
    </row>
    <row r="39" spans="1:39" s="4" customFormat="1" ht="80.099999999999994" customHeight="1">
      <c r="A39" s="220"/>
      <c r="B39" s="191"/>
      <c r="C39" s="144">
        <v>32</v>
      </c>
      <c r="D39" s="23" t="s">
        <v>27</v>
      </c>
      <c r="E39" s="8" t="s">
        <v>59</v>
      </c>
      <c r="F39" s="143" t="s">
        <v>175</v>
      </c>
      <c r="G39" s="142"/>
      <c r="H39" s="145" t="s">
        <v>77</v>
      </c>
      <c r="I39" s="87">
        <v>2</v>
      </c>
      <c r="J39" s="156"/>
    </row>
    <row r="40" spans="1:39" s="4" customFormat="1" ht="80.099999999999994" customHeight="1" thickBot="1">
      <c r="A40" s="221"/>
      <c r="B40" s="322"/>
      <c r="C40" s="138">
        <v>33</v>
      </c>
      <c r="D40" s="51" t="s">
        <v>20</v>
      </c>
      <c r="E40" s="52" t="s">
        <v>73</v>
      </c>
      <c r="F40" s="53" t="s">
        <v>75</v>
      </c>
      <c r="G40" s="54"/>
      <c r="H40" s="55" t="s">
        <v>77</v>
      </c>
      <c r="I40" s="111">
        <v>2</v>
      </c>
      <c r="J40" s="158"/>
    </row>
    <row r="41" spans="1:39" s="27" customFormat="1" ht="80.099999999999994" customHeight="1">
      <c r="A41" s="219" t="s">
        <v>11</v>
      </c>
      <c r="B41" s="321">
        <v>1</v>
      </c>
      <c r="C41" s="42">
        <v>34</v>
      </c>
      <c r="D41" s="56" t="s">
        <v>90</v>
      </c>
      <c r="E41" s="32" t="s">
        <v>130</v>
      </c>
      <c r="F41" s="123" t="s">
        <v>3</v>
      </c>
      <c r="G41" s="58" t="s">
        <v>77</v>
      </c>
      <c r="H41" s="57"/>
      <c r="I41" s="149">
        <v>2</v>
      </c>
      <c r="J41" s="171"/>
    </row>
    <row r="42" spans="1:39" ht="50.1" customHeight="1">
      <c r="A42" s="220"/>
      <c r="B42" s="191"/>
      <c r="C42" s="139">
        <v>35</v>
      </c>
      <c r="D42" s="18" t="s">
        <v>98</v>
      </c>
      <c r="E42" s="140" t="s">
        <v>128</v>
      </c>
      <c r="F42" s="7" t="s">
        <v>111</v>
      </c>
      <c r="G42" s="24" t="s">
        <v>77</v>
      </c>
      <c r="H42" s="25"/>
      <c r="I42" s="150">
        <v>2</v>
      </c>
      <c r="J42" s="156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 ht="30" customHeight="1">
      <c r="A43" s="220"/>
      <c r="B43" s="191"/>
      <c r="C43" s="196">
        <v>36</v>
      </c>
      <c r="D43" s="198" t="s">
        <v>12</v>
      </c>
      <c r="E43" s="197" t="s">
        <v>129</v>
      </c>
      <c r="F43" s="270" t="s">
        <v>60</v>
      </c>
      <c r="G43" s="192" t="s">
        <v>77</v>
      </c>
      <c r="H43" s="217"/>
      <c r="I43" s="249">
        <v>2</v>
      </c>
      <c r="J43" s="32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30" customHeight="1" thickBot="1">
      <c r="A44" s="221"/>
      <c r="B44" s="322"/>
      <c r="C44" s="264"/>
      <c r="D44" s="266"/>
      <c r="E44" s="268"/>
      <c r="F44" s="271"/>
      <c r="G44" s="273"/>
      <c r="H44" s="326"/>
      <c r="I44" s="250"/>
      <c r="J44" s="329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ht="30" customHeight="1">
      <c r="A45" s="219" t="s">
        <v>109</v>
      </c>
      <c r="B45" s="321">
        <v>1</v>
      </c>
      <c r="C45" s="263">
        <v>37</v>
      </c>
      <c r="D45" s="265" t="s">
        <v>10</v>
      </c>
      <c r="E45" s="267" t="s">
        <v>74</v>
      </c>
      <c r="F45" s="269" t="s">
        <v>112</v>
      </c>
      <c r="G45" s="272" t="s">
        <v>77</v>
      </c>
      <c r="H45" s="253"/>
      <c r="I45" s="248">
        <v>1</v>
      </c>
      <c r="J45" s="327"/>
    </row>
    <row r="46" spans="1:39" ht="21.75" customHeight="1">
      <c r="A46" s="220"/>
      <c r="B46" s="191"/>
      <c r="C46" s="196"/>
      <c r="D46" s="198"/>
      <c r="E46" s="197"/>
      <c r="F46" s="270"/>
      <c r="G46" s="192"/>
      <c r="H46" s="193"/>
      <c r="I46" s="249"/>
      <c r="J46" s="328"/>
    </row>
    <row r="47" spans="1:39" ht="15" customHeight="1" thickBot="1">
      <c r="A47" s="221"/>
      <c r="B47" s="322"/>
      <c r="C47" s="264"/>
      <c r="D47" s="266"/>
      <c r="E47" s="268"/>
      <c r="F47" s="271"/>
      <c r="G47" s="273"/>
      <c r="H47" s="254"/>
      <c r="I47" s="250"/>
      <c r="J47" s="329"/>
    </row>
    <row r="48" spans="1:39" ht="34.5" customHeight="1" thickBot="1">
      <c r="A48" s="276" t="s">
        <v>176</v>
      </c>
      <c r="B48" s="277"/>
      <c r="C48" s="277"/>
      <c r="D48" s="277"/>
      <c r="E48" s="277"/>
      <c r="F48" s="277"/>
      <c r="G48" s="277"/>
      <c r="H48" s="278"/>
      <c r="I48" s="96">
        <f>SUM(I7:I45)</f>
        <v>100</v>
      </c>
      <c r="J48" s="106">
        <f>SUM(J7:J45)</f>
        <v>0</v>
      </c>
    </row>
    <row r="49" spans="1:10" ht="21.75" customHeight="1">
      <c r="A49" s="296" t="s">
        <v>177</v>
      </c>
      <c r="B49" s="297"/>
      <c r="C49" s="298"/>
      <c r="D49" s="302" t="s">
        <v>178</v>
      </c>
      <c r="E49" s="279"/>
      <c r="F49" s="280"/>
      <c r="G49" s="280"/>
      <c r="H49" s="281"/>
      <c r="I49" s="97">
        <f>I30+I29+I28+I27+I26+I25+I18+I14+I13+I12+I11+I10+I9+I8+I7+I37+I38+I39+I40</f>
        <v>47</v>
      </c>
      <c r="J49" s="107">
        <f>J30+J29+J28+J27+J26+J25+J18+J14+J13+J12+J11+J10+J9+J8+J7</f>
        <v>0</v>
      </c>
    </row>
    <row r="50" spans="1:10" ht="21.75" customHeight="1" thickBot="1">
      <c r="A50" s="299"/>
      <c r="B50" s="300"/>
      <c r="C50" s="301"/>
      <c r="D50" s="303"/>
      <c r="E50" s="282"/>
      <c r="F50" s="283"/>
      <c r="G50" s="283"/>
      <c r="H50" s="284"/>
      <c r="I50" s="98" t="s">
        <v>179</v>
      </c>
      <c r="J50" s="108">
        <f>J49/I49*100</f>
        <v>0</v>
      </c>
    </row>
    <row r="51" spans="1:10" ht="24.75" customHeight="1">
      <c r="A51" s="304" t="s">
        <v>180</v>
      </c>
      <c r="B51" s="305"/>
      <c r="C51" s="306"/>
      <c r="D51" s="310" t="s">
        <v>185</v>
      </c>
      <c r="E51" s="285"/>
      <c r="F51" s="286"/>
      <c r="G51" s="286"/>
      <c r="H51" s="287"/>
      <c r="I51" s="99">
        <f>I45+I43+I41+I35+I34+I33+I32+I31+I24+I23+I22+I21+I20+I19+I17+I16+I15+I42</f>
        <v>53</v>
      </c>
      <c r="J51" s="109">
        <f>J45+J43+J42+J41+J40+J39+J38+J37+J35+J34+J33+J32+J31+J24+J23+J22+J21+J20+J19+J17+J16+J15</f>
        <v>0</v>
      </c>
    </row>
    <row r="52" spans="1:10" ht="21" customHeight="1" thickBot="1">
      <c r="A52" s="307"/>
      <c r="B52" s="308"/>
      <c r="C52" s="309"/>
      <c r="D52" s="311"/>
      <c r="E52" s="288"/>
      <c r="F52" s="289"/>
      <c r="G52" s="289"/>
      <c r="H52" s="290"/>
      <c r="I52" s="100" t="s">
        <v>179</v>
      </c>
      <c r="J52" s="110">
        <f>J51/I51*100</f>
        <v>0</v>
      </c>
    </row>
  </sheetData>
  <mergeCells count="56">
    <mergeCell ref="A51:C52"/>
    <mergeCell ref="D51:D52"/>
    <mergeCell ref="E51:H52"/>
    <mergeCell ref="J45:J47"/>
    <mergeCell ref="J43:J44"/>
    <mergeCell ref="C45:C47"/>
    <mergeCell ref="D45:D47"/>
    <mergeCell ref="E45:E47"/>
    <mergeCell ref="A41:A44"/>
    <mergeCell ref="B41:B44"/>
    <mergeCell ref="C43:C44"/>
    <mergeCell ref="D43:D44"/>
    <mergeCell ref="E43:E44"/>
    <mergeCell ref="J5:J6"/>
    <mergeCell ref="A48:H48"/>
    <mergeCell ref="A49:C50"/>
    <mergeCell ref="D49:D50"/>
    <mergeCell ref="E49:H50"/>
    <mergeCell ref="J35:J36"/>
    <mergeCell ref="G45:G47"/>
    <mergeCell ref="H45:H47"/>
    <mergeCell ref="I45:I47"/>
    <mergeCell ref="F43:F44"/>
    <mergeCell ref="G43:G44"/>
    <mergeCell ref="H43:H44"/>
    <mergeCell ref="I43:I44"/>
    <mergeCell ref="F45:F47"/>
    <mergeCell ref="A45:A47"/>
    <mergeCell ref="B45:B47"/>
    <mergeCell ref="A14:A30"/>
    <mergeCell ref="B14:B30"/>
    <mergeCell ref="A32:A40"/>
    <mergeCell ref="B32:B40"/>
    <mergeCell ref="C35:C36"/>
    <mergeCell ref="D35:D36"/>
    <mergeCell ref="F5:F6"/>
    <mergeCell ref="G5:G6"/>
    <mergeCell ref="H5:H6"/>
    <mergeCell ref="I5:I6"/>
    <mergeCell ref="E35:E36"/>
    <mergeCell ref="F35:F36"/>
    <mergeCell ref="G35:G36"/>
    <mergeCell ref="H35:H36"/>
    <mergeCell ref="I35:I36"/>
    <mergeCell ref="A7:A13"/>
    <mergeCell ref="B7:B13"/>
    <mergeCell ref="A1:H1"/>
    <mergeCell ref="I1:I4"/>
    <mergeCell ref="A2:H2"/>
    <mergeCell ref="A3:H3"/>
    <mergeCell ref="A4:H4"/>
    <mergeCell ref="A5:A6"/>
    <mergeCell ref="B5:B6"/>
    <mergeCell ref="C5:C6"/>
    <mergeCell ref="D5:D6"/>
    <mergeCell ref="E5:E6"/>
  </mergeCells>
  <pageMargins left="0.7" right="0.7" top="0.75" bottom="0.75" header="0.73124999999999996" footer="0.3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rightToLeft="1" topLeftCell="A47" zoomScale="70" zoomScaleNormal="70" workbookViewId="0">
      <selection activeCell="D66" sqref="D66"/>
    </sheetView>
  </sheetViews>
  <sheetFormatPr defaultRowHeight="14.25"/>
  <cols>
    <col min="1" max="1" width="15.875" customWidth="1"/>
    <col min="2" max="2" width="12.75" customWidth="1"/>
    <col min="3" max="3" width="14.875" style="2" customWidth="1"/>
    <col min="4" max="4" width="81.25" style="1" customWidth="1"/>
    <col min="5" max="5" width="35.625" style="1" customWidth="1"/>
    <col min="6" max="6" width="37.5" customWidth="1"/>
    <col min="7" max="7" width="13" customWidth="1"/>
    <col min="8" max="8" width="25.5" customWidth="1"/>
    <col min="9" max="9" width="14.375" customWidth="1"/>
    <col min="10" max="10" width="17.375" customWidth="1"/>
  </cols>
  <sheetData>
    <row r="1" spans="1:17" s="6" customFormat="1" ht="21" customHeight="1">
      <c r="A1" s="210" t="s">
        <v>95</v>
      </c>
      <c r="B1" s="211"/>
      <c r="C1" s="211"/>
      <c r="D1" s="211"/>
      <c r="E1" s="211"/>
      <c r="F1" s="211"/>
      <c r="G1" s="211"/>
      <c r="H1" s="212"/>
      <c r="I1" s="203"/>
    </row>
    <row r="2" spans="1:17" s="6" customFormat="1" ht="21" customHeight="1">
      <c r="A2" s="207" t="s">
        <v>96</v>
      </c>
      <c r="B2" s="208"/>
      <c r="C2" s="208"/>
      <c r="D2" s="208"/>
      <c r="E2" s="208"/>
      <c r="F2" s="208"/>
      <c r="G2" s="208"/>
      <c r="H2" s="209"/>
      <c r="I2" s="203"/>
    </row>
    <row r="3" spans="1:17" s="6" customFormat="1" ht="21" customHeight="1">
      <c r="A3" s="216" t="s">
        <v>4</v>
      </c>
      <c r="B3" s="208"/>
      <c r="C3" s="208"/>
      <c r="D3" s="208"/>
      <c r="E3" s="208"/>
      <c r="F3" s="208"/>
      <c r="G3" s="208"/>
      <c r="H3" s="209"/>
      <c r="I3" s="203"/>
    </row>
    <row r="4" spans="1:17" s="6" customFormat="1" ht="21" customHeight="1">
      <c r="A4" s="213" t="s">
        <v>5</v>
      </c>
      <c r="B4" s="214"/>
      <c r="C4" s="214"/>
      <c r="D4" s="214"/>
      <c r="E4" s="214"/>
      <c r="F4" s="214"/>
      <c r="G4" s="214"/>
      <c r="H4" s="215"/>
      <c r="I4" s="204"/>
    </row>
    <row r="5" spans="1:17" s="30" customFormat="1" ht="85.5" customHeight="1">
      <c r="A5" s="205" t="s">
        <v>32</v>
      </c>
      <c r="B5" s="205" t="s">
        <v>7</v>
      </c>
      <c r="C5" s="205" t="s">
        <v>6</v>
      </c>
      <c r="D5" s="205" t="s">
        <v>1</v>
      </c>
      <c r="E5" s="205" t="s">
        <v>33</v>
      </c>
      <c r="F5" s="194" t="s">
        <v>34</v>
      </c>
      <c r="G5" s="194" t="s">
        <v>35</v>
      </c>
      <c r="H5" s="194" t="s">
        <v>36</v>
      </c>
      <c r="I5" s="232" t="s">
        <v>37</v>
      </c>
      <c r="J5" s="334" t="s">
        <v>181</v>
      </c>
    </row>
    <row r="6" spans="1:17" ht="48" customHeight="1" thickBot="1">
      <c r="A6" s="206"/>
      <c r="B6" s="206"/>
      <c r="C6" s="206"/>
      <c r="D6" s="206"/>
      <c r="E6" s="206"/>
      <c r="F6" s="195"/>
      <c r="G6" s="195"/>
      <c r="H6" s="195"/>
      <c r="I6" s="330"/>
      <c r="J6" s="194"/>
      <c r="K6" s="4"/>
      <c r="L6" s="4"/>
      <c r="M6" s="4"/>
      <c r="N6" s="4"/>
      <c r="O6" s="4"/>
      <c r="P6" s="4"/>
      <c r="Q6" s="4"/>
    </row>
    <row r="7" spans="1:17" ht="50.1" customHeight="1">
      <c r="A7" s="222" t="s">
        <v>16</v>
      </c>
      <c r="B7" s="243">
        <v>1</v>
      </c>
      <c r="C7" s="59">
        <v>1</v>
      </c>
      <c r="D7" s="31" t="s">
        <v>29</v>
      </c>
      <c r="E7" s="32" t="s">
        <v>39</v>
      </c>
      <c r="F7" s="33" t="s">
        <v>62</v>
      </c>
      <c r="G7" s="32"/>
      <c r="H7" s="123" t="s">
        <v>77</v>
      </c>
      <c r="I7" s="113">
        <v>1</v>
      </c>
      <c r="J7" s="155"/>
    </row>
    <row r="8" spans="1:17" ht="50.1" customHeight="1">
      <c r="A8" s="223"/>
      <c r="B8" s="244"/>
      <c r="C8" s="60">
        <v>2</v>
      </c>
      <c r="D8" s="28" t="s">
        <v>93</v>
      </c>
      <c r="E8" s="9" t="s">
        <v>40</v>
      </c>
      <c r="F8" s="10" t="s">
        <v>69</v>
      </c>
      <c r="G8" s="9"/>
      <c r="H8" s="147" t="s">
        <v>77</v>
      </c>
      <c r="I8" s="114">
        <v>1</v>
      </c>
      <c r="J8" s="156"/>
    </row>
    <row r="9" spans="1:17" ht="60" customHeight="1">
      <c r="A9" s="223"/>
      <c r="B9" s="244"/>
      <c r="C9" s="60">
        <v>3</v>
      </c>
      <c r="D9" s="9" t="s">
        <v>21</v>
      </c>
      <c r="E9" s="11" t="s">
        <v>97</v>
      </c>
      <c r="F9" s="12" t="s">
        <v>61</v>
      </c>
      <c r="G9" s="9"/>
      <c r="H9" s="9" t="s">
        <v>78</v>
      </c>
      <c r="I9" s="114">
        <v>1</v>
      </c>
      <c r="J9" s="156"/>
    </row>
    <row r="10" spans="1:17" ht="60" customHeight="1">
      <c r="A10" s="223"/>
      <c r="B10" s="244"/>
      <c r="C10" s="60">
        <v>4</v>
      </c>
      <c r="D10" s="28" t="s">
        <v>2</v>
      </c>
      <c r="E10" s="9" t="s">
        <v>41</v>
      </c>
      <c r="F10" s="147" t="s">
        <v>76</v>
      </c>
      <c r="G10" s="9"/>
      <c r="H10" s="9" t="s">
        <v>79</v>
      </c>
      <c r="I10" s="114">
        <v>1</v>
      </c>
      <c r="J10" s="156"/>
    </row>
    <row r="11" spans="1:17" ht="60" customHeight="1">
      <c r="A11" s="223"/>
      <c r="B11" s="244"/>
      <c r="C11" s="60">
        <v>5</v>
      </c>
      <c r="D11" s="28" t="s">
        <v>0</v>
      </c>
      <c r="E11" s="9" t="s">
        <v>42</v>
      </c>
      <c r="F11" s="147" t="s">
        <v>76</v>
      </c>
      <c r="G11" s="9"/>
      <c r="H11" s="9" t="s">
        <v>80</v>
      </c>
      <c r="I11" s="114">
        <v>1</v>
      </c>
      <c r="J11" s="156"/>
    </row>
    <row r="12" spans="1:17" ht="50.1" customHeight="1">
      <c r="A12" s="223"/>
      <c r="B12" s="244"/>
      <c r="C12" s="60">
        <v>6</v>
      </c>
      <c r="D12" s="28" t="s">
        <v>30</v>
      </c>
      <c r="E12" s="9" t="s">
        <v>43</v>
      </c>
      <c r="F12" s="10" t="s">
        <v>70</v>
      </c>
      <c r="G12" s="147"/>
      <c r="H12" s="147" t="s">
        <v>77</v>
      </c>
      <c r="I12" s="114">
        <v>1</v>
      </c>
      <c r="J12" s="156"/>
    </row>
    <row r="13" spans="1:17" ht="50.1" customHeight="1" thickBot="1">
      <c r="A13" s="224"/>
      <c r="B13" s="245"/>
      <c r="C13" s="157">
        <v>7</v>
      </c>
      <c r="D13" s="35" t="s">
        <v>31</v>
      </c>
      <c r="E13" s="36" t="s">
        <v>44</v>
      </c>
      <c r="F13" s="37" t="s">
        <v>71</v>
      </c>
      <c r="G13" s="38"/>
      <c r="H13" s="38" t="s">
        <v>77</v>
      </c>
      <c r="I13" s="115">
        <v>1</v>
      </c>
      <c r="J13" s="158"/>
    </row>
    <row r="14" spans="1:17" ht="50.1" customHeight="1">
      <c r="A14" s="318" t="s">
        <v>67</v>
      </c>
      <c r="B14" s="227">
        <v>4</v>
      </c>
      <c r="C14" s="42">
        <v>8</v>
      </c>
      <c r="D14" s="32" t="s">
        <v>110</v>
      </c>
      <c r="E14" s="32" t="s">
        <v>121</v>
      </c>
      <c r="F14" s="43" t="s">
        <v>8</v>
      </c>
      <c r="G14" s="159" t="s">
        <v>77</v>
      </c>
      <c r="H14" s="123"/>
      <c r="I14" s="113">
        <v>4</v>
      </c>
      <c r="J14" s="155"/>
    </row>
    <row r="15" spans="1:17" ht="60" customHeight="1">
      <c r="A15" s="319"/>
      <c r="B15" s="228"/>
      <c r="C15" s="144">
        <v>9</v>
      </c>
      <c r="D15" s="14" t="s">
        <v>24</v>
      </c>
      <c r="E15" s="140" t="s">
        <v>105</v>
      </c>
      <c r="F15" s="44" t="s">
        <v>45</v>
      </c>
      <c r="G15" s="39" t="s">
        <v>77</v>
      </c>
      <c r="H15" s="141"/>
      <c r="I15" s="89">
        <v>4</v>
      </c>
      <c r="J15" s="156"/>
    </row>
    <row r="16" spans="1:17" ht="60" customHeight="1">
      <c r="A16" s="319"/>
      <c r="B16" s="228"/>
      <c r="C16" s="144">
        <v>10</v>
      </c>
      <c r="D16" s="14" t="s">
        <v>22</v>
      </c>
      <c r="E16" s="140" t="s">
        <v>122</v>
      </c>
      <c r="F16" s="44"/>
      <c r="G16" s="39" t="s">
        <v>77</v>
      </c>
      <c r="H16" s="141"/>
      <c r="I16" s="89">
        <v>4</v>
      </c>
      <c r="J16" s="156"/>
    </row>
    <row r="17" spans="1:39" ht="60" customHeight="1">
      <c r="A17" s="319"/>
      <c r="B17" s="228"/>
      <c r="C17" s="144">
        <v>11</v>
      </c>
      <c r="D17" s="14" t="s">
        <v>91</v>
      </c>
      <c r="E17" s="7" t="s">
        <v>106</v>
      </c>
      <c r="F17" s="44" t="s">
        <v>46</v>
      </c>
      <c r="G17" s="39" t="s">
        <v>77</v>
      </c>
      <c r="H17" s="141"/>
      <c r="I17" s="89">
        <v>4</v>
      </c>
      <c r="J17" s="156"/>
    </row>
    <row r="18" spans="1:39" ht="60" customHeight="1">
      <c r="A18" s="319"/>
      <c r="B18" s="228"/>
      <c r="C18" s="72">
        <v>12</v>
      </c>
      <c r="D18" s="14" t="s">
        <v>82</v>
      </c>
      <c r="E18" s="7" t="s">
        <v>126</v>
      </c>
      <c r="F18" s="44" t="s">
        <v>117</v>
      </c>
      <c r="G18" s="39" t="s">
        <v>77</v>
      </c>
      <c r="H18" s="141"/>
      <c r="I18" s="91">
        <v>4</v>
      </c>
      <c r="J18" s="156"/>
    </row>
    <row r="19" spans="1:39" ht="60" customHeight="1">
      <c r="A19" s="319"/>
      <c r="B19" s="228"/>
      <c r="C19" s="72">
        <v>13</v>
      </c>
      <c r="D19" s="14" t="s">
        <v>81</v>
      </c>
      <c r="E19" s="7" t="s">
        <v>107</v>
      </c>
      <c r="F19" s="44" t="s">
        <v>23</v>
      </c>
      <c r="G19" s="39" t="s">
        <v>77</v>
      </c>
      <c r="H19" s="141"/>
      <c r="I19" s="116">
        <v>4</v>
      </c>
      <c r="J19" s="156"/>
    </row>
    <row r="20" spans="1:39" ht="60" customHeight="1">
      <c r="A20" s="319"/>
      <c r="B20" s="228"/>
      <c r="C20" s="144">
        <v>14</v>
      </c>
      <c r="D20" s="14" t="s">
        <v>108</v>
      </c>
      <c r="E20" s="7" t="s">
        <v>119</v>
      </c>
      <c r="F20" s="44" t="s">
        <v>118</v>
      </c>
      <c r="G20" s="39" t="s">
        <v>77</v>
      </c>
      <c r="H20" s="141"/>
      <c r="I20" s="116">
        <v>4</v>
      </c>
      <c r="J20" s="156"/>
    </row>
    <row r="21" spans="1:39" ht="60" customHeight="1">
      <c r="A21" s="319"/>
      <c r="B21" s="228"/>
      <c r="C21" s="144">
        <v>15</v>
      </c>
      <c r="D21" s="14" t="s">
        <v>18</v>
      </c>
      <c r="E21" s="140" t="s">
        <v>47</v>
      </c>
      <c r="F21" s="44" t="s">
        <v>48</v>
      </c>
      <c r="G21" s="39" t="s">
        <v>77</v>
      </c>
      <c r="H21" s="141"/>
      <c r="I21" s="116">
        <v>4</v>
      </c>
      <c r="J21" s="156"/>
    </row>
    <row r="22" spans="1:39" ht="60" customHeight="1">
      <c r="A22" s="319"/>
      <c r="B22" s="228"/>
      <c r="C22" s="144">
        <v>16</v>
      </c>
      <c r="D22" s="14" t="s">
        <v>83</v>
      </c>
      <c r="E22" s="140" t="s">
        <v>124</v>
      </c>
      <c r="F22" s="44" t="s">
        <v>68</v>
      </c>
      <c r="G22" s="39" t="s">
        <v>77</v>
      </c>
      <c r="H22" s="141"/>
      <c r="I22" s="116">
        <v>4</v>
      </c>
      <c r="J22" s="156"/>
    </row>
    <row r="23" spans="1:39" ht="60" customHeight="1">
      <c r="A23" s="319"/>
      <c r="B23" s="228"/>
      <c r="C23" s="144">
        <v>17</v>
      </c>
      <c r="D23" s="14" t="s">
        <v>25</v>
      </c>
      <c r="E23" s="140" t="s">
        <v>99</v>
      </c>
      <c r="F23" s="44" t="s">
        <v>49</v>
      </c>
      <c r="G23" s="39" t="s">
        <v>77</v>
      </c>
      <c r="H23" s="141"/>
      <c r="I23" s="116">
        <v>4</v>
      </c>
      <c r="J23" s="156"/>
    </row>
    <row r="24" spans="1:39" ht="60" customHeight="1">
      <c r="A24" s="319"/>
      <c r="B24" s="228"/>
      <c r="C24" s="144">
        <v>18</v>
      </c>
      <c r="D24" s="14" t="s">
        <v>38</v>
      </c>
      <c r="E24" s="140" t="s">
        <v>51</v>
      </c>
      <c r="F24" s="44" t="s">
        <v>50</v>
      </c>
      <c r="G24" s="39" t="s">
        <v>77</v>
      </c>
      <c r="H24" s="141"/>
      <c r="I24" s="116">
        <v>4</v>
      </c>
      <c r="J24" s="156"/>
    </row>
    <row r="25" spans="1:39" ht="60" customHeight="1">
      <c r="A25" s="319"/>
      <c r="B25" s="228"/>
      <c r="C25" s="144">
        <v>19</v>
      </c>
      <c r="D25" s="14" t="s">
        <v>84</v>
      </c>
      <c r="E25" s="140" t="s">
        <v>123</v>
      </c>
      <c r="F25" s="44" t="s">
        <v>118</v>
      </c>
      <c r="G25" s="39" t="s">
        <v>77</v>
      </c>
      <c r="H25" s="141"/>
      <c r="I25" s="87">
        <v>4</v>
      </c>
      <c r="J25" s="156"/>
    </row>
    <row r="26" spans="1:39" ht="60" customHeight="1">
      <c r="A26" s="319"/>
      <c r="B26" s="228"/>
      <c r="C26" s="144">
        <v>20</v>
      </c>
      <c r="D26" s="14" t="s">
        <v>85</v>
      </c>
      <c r="E26" s="140" t="s">
        <v>127</v>
      </c>
      <c r="F26" s="44" t="s">
        <v>118</v>
      </c>
      <c r="G26" s="39" t="s">
        <v>77</v>
      </c>
      <c r="H26" s="141"/>
      <c r="I26" s="87">
        <v>4</v>
      </c>
      <c r="J26" s="156"/>
    </row>
    <row r="27" spans="1:39" ht="60" customHeight="1">
      <c r="A27" s="319"/>
      <c r="B27" s="228"/>
      <c r="C27" s="144">
        <v>21</v>
      </c>
      <c r="D27" s="14" t="s">
        <v>86</v>
      </c>
      <c r="E27" s="140" t="s">
        <v>120</v>
      </c>
      <c r="F27" s="44" t="s">
        <v>52</v>
      </c>
      <c r="G27" s="39" t="s">
        <v>77</v>
      </c>
      <c r="H27" s="141"/>
      <c r="I27" s="87">
        <v>4</v>
      </c>
      <c r="J27" s="156"/>
    </row>
    <row r="28" spans="1:39" ht="69.95" customHeight="1">
      <c r="A28" s="319"/>
      <c r="B28" s="228"/>
      <c r="C28" s="144">
        <v>22</v>
      </c>
      <c r="D28" s="14" t="s">
        <v>87</v>
      </c>
      <c r="E28" s="140" t="s">
        <v>100</v>
      </c>
      <c r="F28" s="44" t="s">
        <v>53</v>
      </c>
      <c r="G28" s="39" t="s">
        <v>77</v>
      </c>
      <c r="H28" s="141"/>
      <c r="I28" s="87">
        <v>4</v>
      </c>
      <c r="J28" s="156"/>
    </row>
    <row r="29" spans="1:39" ht="69.95" customHeight="1">
      <c r="A29" s="319"/>
      <c r="B29" s="228"/>
      <c r="C29" s="144">
        <v>23</v>
      </c>
      <c r="D29" s="14" t="s">
        <v>88</v>
      </c>
      <c r="E29" s="14" t="s">
        <v>72</v>
      </c>
      <c r="F29" s="44" t="s">
        <v>54</v>
      </c>
      <c r="G29" s="39" t="s">
        <v>77</v>
      </c>
      <c r="H29" s="141"/>
      <c r="I29" s="87">
        <v>4</v>
      </c>
      <c r="J29" s="156"/>
    </row>
    <row r="30" spans="1:39" ht="60" customHeight="1" thickBot="1">
      <c r="A30" s="320"/>
      <c r="B30" s="229"/>
      <c r="C30" s="45">
        <v>24</v>
      </c>
      <c r="D30" s="46" t="s">
        <v>89</v>
      </c>
      <c r="E30" s="46" t="s">
        <v>101</v>
      </c>
      <c r="F30" s="47" t="s">
        <v>55</v>
      </c>
      <c r="G30" s="160" t="s">
        <v>77</v>
      </c>
      <c r="H30" s="152"/>
      <c r="I30" s="111">
        <v>4</v>
      </c>
      <c r="J30" s="158"/>
    </row>
    <row r="31" spans="1:39" s="3" customFormat="1" ht="50.1" customHeight="1" thickBot="1">
      <c r="A31" s="161" t="s">
        <v>9</v>
      </c>
      <c r="B31" s="162">
        <v>2</v>
      </c>
      <c r="C31" s="163">
        <v>25</v>
      </c>
      <c r="D31" s="164" t="s">
        <v>92</v>
      </c>
      <c r="E31" s="165" t="s">
        <v>125</v>
      </c>
      <c r="F31" s="166" t="s">
        <v>28</v>
      </c>
      <c r="G31" s="167" t="s">
        <v>77</v>
      </c>
      <c r="H31" s="168"/>
      <c r="I31" s="169">
        <v>2</v>
      </c>
      <c r="J31" s="170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s="4" customFormat="1" ht="50.1" customHeight="1">
      <c r="A32" s="219" t="s">
        <v>66</v>
      </c>
      <c r="B32" s="321">
        <v>2</v>
      </c>
      <c r="C32" s="48">
        <v>26</v>
      </c>
      <c r="D32" s="49" t="s">
        <v>103</v>
      </c>
      <c r="E32" s="49" t="s">
        <v>113</v>
      </c>
      <c r="F32" s="50" t="s">
        <v>115</v>
      </c>
      <c r="G32" s="127" t="s">
        <v>77</v>
      </c>
      <c r="H32" s="127"/>
      <c r="I32" s="127">
        <v>2</v>
      </c>
      <c r="J32" s="155"/>
    </row>
    <row r="33" spans="1:39" s="4" customFormat="1" ht="60" customHeight="1">
      <c r="A33" s="220"/>
      <c r="B33" s="191"/>
      <c r="C33" s="144">
        <v>27</v>
      </c>
      <c r="D33" s="8" t="s">
        <v>13</v>
      </c>
      <c r="E33" s="8" t="s">
        <v>114</v>
      </c>
      <c r="F33" s="19" t="s">
        <v>116</v>
      </c>
      <c r="G33" s="142" t="s">
        <v>77</v>
      </c>
      <c r="H33" s="16"/>
      <c r="I33" s="148">
        <v>2</v>
      </c>
      <c r="J33" s="156"/>
    </row>
    <row r="34" spans="1:39" s="4" customFormat="1" ht="60" customHeight="1">
      <c r="A34" s="220"/>
      <c r="B34" s="191"/>
      <c r="C34" s="72">
        <v>28</v>
      </c>
      <c r="D34" s="20" t="s">
        <v>14</v>
      </c>
      <c r="E34" s="21" t="s">
        <v>102</v>
      </c>
      <c r="F34" s="22" t="s">
        <v>57</v>
      </c>
      <c r="G34" s="142"/>
      <c r="H34" s="142" t="s">
        <v>77</v>
      </c>
      <c r="I34" s="148">
        <v>2</v>
      </c>
      <c r="J34" s="156"/>
    </row>
    <row r="35" spans="1:39" s="4" customFormat="1" ht="39.950000000000003" customHeight="1">
      <c r="A35" s="220"/>
      <c r="B35" s="191"/>
      <c r="C35" s="202">
        <v>29</v>
      </c>
      <c r="D35" s="199" t="s">
        <v>26</v>
      </c>
      <c r="E35" s="218" t="s">
        <v>104</v>
      </c>
      <c r="F35" s="201" t="s">
        <v>94</v>
      </c>
      <c r="G35" s="200"/>
      <c r="H35" s="246" t="s">
        <v>77</v>
      </c>
      <c r="I35" s="247">
        <v>2</v>
      </c>
      <c r="J35" s="324"/>
    </row>
    <row r="36" spans="1:39" s="5" customFormat="1" ht="39.950000000000003" customHeight="1" thickBot="1">
      <c r="A36" s="220"/>
      <c r="B36" s="191"/>
      <c r="C36" s="202"/>
      <c r="D36" s="199"/>
      <c r="E36" s="218"/>
      <c r="F36" s="201"/>
      <c r="G36" s="200"/>
      <c r="H36" s="246"/>
      <c r="I36" s="247"/>
      <c r="J36" s="325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s="4" customFormat="1" ht="50.1" customHeight="1">
      <c r="A37" s="220"/>
      <c r="B37" s="191"/>
      <c r="C37" s="144">
        <v>30</v>
      </c>
      <c r="D37" s="23" t="s">
        <v>17</v>
      </c>
      <c r="E37" s="8" t="s">
        <v>58</v>
      </c>
      <c r="F37" s="143" t="s">
        <v>63</v>
      </c>
      <c r="G37" s="142"/>
      <c r="H37" s="145" t="s">
        <v>77</v>
      </c>
      <c r="I37" s="87">
        <v>2</v>
      </c>
      <c r="J37" s="156"/>
    </row>
    <row r="38" spans="1:39" s="4" customFormat="1" ht="80.099999999999994" customHeight="1">
      <c r="A38" s="220"/>
      <c r="B38" s="191"/>
      <c r="C38" s="144">
        <v>31</v>
      </c>
      <c r="D38" s="23" t="s">
        <v>19</v>
      </c>
      <c r="E38" s="8" t="s">
        <v>56</v>
      </c>
      <c r="F38" s="143" t="s">
        <v>174</v>
      </c>
      <c r="G38" s="142"/>
      <c r="H38" s="145" t="s">
        <v>77</v>
      </c>
      <c r="I38" s="87">
        <v>2</v>
      </c>
      <c r="J38" s="156"/>
    </row>
    <row r="39" spans="1:39" s="4" customFormat="1" ht="80.099999999999994" customHeight="1">
      <c r="A39" s="220"/>
      <c r="B39" s="191"/>
      <c r="C39" s="144">
        <v>32</v>
      </c>
      <c r="D39" s="23" t="s">
        <v>27</v>
      </c>
      <c r="E39" s="8" t="s">
        <v>59</v>
      </c>
      <c r="F39" s="143" t="s">
        <v>175</v>
      </c>
      <c r="G39" s="142"/>
      <c r="H39" s="145" t="s">
        <v>77</v>
      </c>
      <c r="I39" s="87">
        <v>2</v>
      </c>
      <c r="J39" s="156"/>
    </row>
    <row r="40" spans="1:39" s="4" customFormat="1" ht="80.099999999999994" customHeight="1" thickBot="1">
      <c r="A40" s="221"/>
      <c r="B40" s="322"/>
      <c r="C40" s="138">
        <v>33</v>
      </c>
      <c r="D40" s="51" t="s">
        <v>20</v>
      </c>
      <c r="E40" s="52" t="s">
        <v>73</v>
      </c>
      <c r="F40" s="53" t="s">
        <v>75</v>
      </c>
      <c r="G40" s="54"/>
      <c r="H40" s="55" t="s">
        <v>77</v>
      </c>
      <c r="I40" s="111">
        <v>2</v>
      </c>
      <c r="J40" s="158"/>
    </row>
    <row r="41" spans="1:39" s="27" customFormat="1" ht="80.099999999999994" customHeight="1">
      <c r="A41" s="219" t="s">
        <v>11</v>
      </c>
      <c r="B41" s="321">
        <v>1</v>
      </c>
      <c r="C41" s="42">
        <v>34</v>
      </c>
      <c r="D41" s="56" t="s">
        <v>90</v>
      </c>
      <c r="E41" s="32" t="s">
        <v>130</v>
      </c>
      <c r="F41" s="123" t="s">
        <v>3</v>
      </c>
      <c r="G41" s="58" t="s">
        <v>77</v>
      </c>
      <c r="H41" s="57"/>
      <c r="I41" s="117">
        <v>2</v>
      </c>
      <c r="J41" s="171"/>
    </row>
    <row r="42" spans="1:39" ht="50.1" customHeight="1">
      <c r="A42" s="220"/>
      <c r="B42" s="191"/>
      <c r="C42" s="139">
        <v>35</v>
      </c>
      <c r="D42" s="18" t="s">
        <v>98</v>
      </c>
      <c r="E42" s="140" t="s">
        <v>128</v>
      </c>
      <c r="F42" s="7" t="s">
        <v>111</v>
      </c>
      <c r="G42" s="24" t="s">
        <v>77</v>
      </c>
      <c r="H42" s="25"/>
      <c r="I42" s="154">
        <v>2</v>
      </c>
      <c r="J42" s="156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 ht="30" customHeight="1">
      <c r="A43" s="220"/>
      <c r="B43" s="191"/>
      <c r="C43" s="196">
        <v>36</v>
      </c>
      <c r="D43" s="198" t="s">
        <v>12</v>
      </c>
      <c r="E43" s="197" t="s">
        <v>129</v>
      </c>
      <c r="F43" s="270" t="s">
        <v>60</v>
      </c>
      <c r="G43" s="192" t="s">
        <v>77</v>
      </c>
      <c r="H43" s="217"/>
      <c r="I43" s="332">
        <v>2</v>
      </c>
      <c r="J43" s="32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30" customHeight="1" thickBot="1">
      <c r="A44" s="221"/>
      <c r="B44" s="322"/>
      <c r="C44" s="264"/>
      <c r="D44" s="266"/>
      <c r="E44" s="268"/>
      <c r="F44" s="271"/>
      <c r="G44" s="273"/>
      <c r="H44" s="326"/>
      <c r="I44" s="333"/>
      <c r="J44" s="329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ht="30" customHeight="1">
      <c r="A45" s="219" t="s">
        <v>109</v>
      </c>
      <c r="B45" s="321">
        <v>1</v>
      </c>
      <c r="C45" s="263">
        <v>37</v>
      </c>
      <c r="D45" s="265" t="s">
        <v>10</v>
      </c>
      <c r="E45" s="267" t="s">
        <v>74</v>
      </c>
      <c r="F45" s="269" t="s">
        <v>112</v>
      </c>
      <c r="G45" s="272" t="s">
        <v>77</v>
      </c>
      <c r="H45" s="253"/>
      <c r="I45" s="331">
        <v>1</v>
      </c>
      <c r="J45" s="327"/>
    </row>
    <row r="46" spans="1:39" ht="21.75" customHeight="1">
      <c r="A46" s="220"/>
      <c r="B46" s="191"/>
      <c r="C46" s="196"/>
      <c r="D46" s="198"/>
      <c r="E46" s="197"/>
      <c r="F46" s="270"/>
      <c r="G46" s="192"/>
      <c r="H46" s="193"/>
      <c r="I46" s="332"/>
      <c r="J46" s="328"/>
    </row>
    <row r="47" spans="1:39" ht="15" customHeight="1" thickBot="1">
      <c r="A47" s="221"/>
      <c r="B47" s="322"/>
      <c r="C47" s="264"/>
      <c r="D47" s="266"/>
      <c r="E47" s="268"/>
      <c r="F47" s="271"/>
      <c r="G47" s="273"/>
      <c r="H47" s="254"/>
      <c r="I47" s="333"/>
      <c r="J47" s="329"/>
    </row>
    <row r="48" spans="1:39" ht="34.5" customHeight="1" thickBot="1">
      <c r="A48" s="276" t="s">
        <v>176</v>
      </c>
      <c r="B48" s="277"/>
      <c r="C48" s="277"/>
      <c r="D48" s="277"/>
      <c r="E48" s="277"/>
      <c r="F48" s="277"/>
      <c r="G48" s="277"/>
      <c r="H48" s="278"/>
      <c r="I48" s="96">
        <f>SUM(I7:I45)</f>
        <v>100</v>
      </c>
      <c r="J48" s="173">
        <f>SUM(J7:J45)</f>
        <v>0</v>
      </c>
    </row>
    <row r="49" spans="1:10" ht="21.75" customHeight="1">
      <c r="A49" s="296" t="s">
        <v>177</v>
      </c>
      <c r="B49" s="297"/>
      <c r="C49" s="298"/>
      <c r="D49" s="302" t="s">
        <v>178</v>
      </c>
      <c r="E49" s="279"/>
      <c r="F49" s="280"/>
      <c r="G49" s="280"/>
      <c r="H49" s="281"/>
      <c r="I49" s="97">
        <f>I7+I8+I9+I10+I11+I12+I13+I14+I18+I25+I26+I27+I28+I29+I30+I37+I38+I39+I40</f>
        <v>47</v>
      </c>
      <c r="J49" s="174">
        <f>J30+J29+J28+J27+J26+J25+J18+J14+J13+J12+J11+J10+J9+J8+J7</f>
        <v>0</v>
      </c>
    </row>
    <row r="50" spans="1:10" ht="21.75" customHeight="1" thickBot="1">
      <c r="A50" s="299"/>
      <c r="B50" s="300"/>
      <c r="C50" s="301"/>
      <c r="D50" s="303"/>
      <c r="E50" s="282"/>
      <c r="F50" s="283"/>
      <c r="G50" s="283"/>
      <c r="H50" s="284"/>
      <c r="I50" s="98" t="s">
        <v>179</v>
      </c>
      <c r="J50" s="175">
        <f>J49/I49*100</f>
        <v>0</v>
      </c>
    </row>
    <row r="51" spans="1:10" ht="24.75" customHeight="1">
      <c r="A51" s="304" t="s">
        <v>180</v>
      </c>
      <c r="B51" s="305"/>
      <c r="C51" s="306"/>
      <c r="D51" s="310" t="s">
        <v>185</v>
      </c>
      <c r="E51" s="285"/>
      <c r="F51" s="286"/>
      <c r="G51" s="286"/>
      <c r="H51" s="287"/>
      <c r="I51" s="99">
        <f>I45+I43+I42+I41+I35+I34+I33+I32+I31+I24+I23+I22+I21+I20+I19+I17+I16+I15</f>
        <v>53</v>
      </c>
      <c r="J51" s="176">
        <f>J45+J43+J42+J41+J40+J39+J38+J37+J35+J34+J33+J32+J31+J24+J23+J22+J21+J20+J19+J17+J16+J15</f>
        <v>0</v>
      </c>
    </row>
    <row r="52" spans="1:10" ht="21" customHeight="1" thickBot="1">
      <c r="A52" s="307"/>
      <c r="B52" s="308"/>
      <c r="C52" s="309"/>
      <c r="D52" s="311"/>
      <c r="E52" s="288"/>
      <c r="F52" s="289"/>
      <c r="G52" s="289"/>
      <c r="H52" s="290"/>
      <c r="I52" s="100" t="s">
        <v>179</v>
      </c>
      <c r="J52" s="177">
        <f>J51/I51*100</f>
        <v>0</v>
      </c>
    </row>
  </sheetData>
  <mergeCells count="56">
    <mergeCell ref="J35:J36"/>
    <mergeCell ref="J5:J6"/>
    <mergeCell ref="J45:J47"/>
    <mergeCell ref="J43:J44"/>
    <mergeCell ref="A48:H48"/>
    <mergeCell ref="A14:A30"/>
    <mergeCell ref="B14:B30"/>
    <mergeCell ref="A32:A40"/>
    <mergeCell ref="B32:B40"/>
    <mergeCell ref="C35:C36"/>
    <mergeCell ref="D35:D36"/>
    <mergeCell ref="E35:E36"/>
    <mergeCell ref="F35:F36"/>
    <mergeCell ref="G35:G36"/>
    <mergeCell ref="H35:H36"/>
    <mergeCell ref="I35:I36"/>
    <mergeCell ref="A41:A44"/>
    <mergeCell ref="B41:B44"/>
    <mergeCell ref="C43:C44"/>
    <mergeCell ref="D43:D44"/>
    <mergeCell ref="E43:E44"/>
    <mergeCell ref="I45:I47"/>
    <mergeCell ref="F43:F44"/>
    <mergeCell ref="G43:G44"/>
    <mergeCell ref="H43:H44"/>
    <mergeCell ref="I43:I44"/>
    <mergeCell ref="A51:C52"/>
    <mergeCell ref="D51:D52"/>
    <mergeCell ref="E51:H52"/>
    <mergeCell ref="G45:G47"/>
    <mergeCell ref="H45:H47"/>
    <mergeCell ref="F45:F47"/>
    <mergeCell ref="A45:A47"/>
    <mergeCell ref="B45:B47"/>
    <mergeCell ref="C45:C47"/>
    <mergeCell ref="D45:D47"/>
    <mergeCell ref="E45:E47"/>
    <mergeCell ref="A49:C50"/>
    <mergeCell ref="D49:D50"/>
    <mergeCell ref="E49:H50"/>
    <mergeCell ref="A7:A13"/>
    <mergeCell ref="B7:B13"/>
    <mergeCell ref="A1:H1"/>
    <mergeCell ref="I1:I4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73124999999999996" footer="0.3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9"/>
  <sheetViews>
    <sheetView rightToLeft="1" topLeftCell="A42" zoomScale="77" zoomScaleNormal="77" workbookViewId="0">
      <selection activeCell="D58" sqref="D58"/>
    </sheetView>
  </sheetViews>
  <sheetFormatPr defaultRowHeight="14.25"/>
  <cols>
    <col min="1" max="1" width="15.875" customWidth="1"/>
    <col min="2" max="2" width="6.375" customWidth="1"/>
    <col min="3" max="3" width="14.875" style="2" customWidth="1"/>
    <col min="4" max="4" width="62" style="1" customWidth="1"/>
    <col min="5" max="5" width="32.125" style="1" customWidth="1"/>
    <col min="6" max="6" width="21.625" customWidth="1"/>
    <col min="7" max="7" width="13.125" customWidth="1"/>
    <col min="8" max="8" width="29.625" customWidth="1"/>
    <col min="9" max="9" width="16.75" customWidth="1"/>
    <col min="10" max="10" width="14.875" customWidth="1"/>
  </cols>
  <sheetData>
    <row r="1" spans="1:17" s="6" customFormat="1" ht="21" customHeight="1">
      <c r="A1" s="210" t="s">
        <v>95</v>
      </c>
      <c r="B1" s="211"/>
      <c r="C1" s="211"/>
      <c r="D1" s="211"/>
      <c r="E1" s="211"/>
      <c r="F1" s="211"/>
      <c r="G1" s="211"/>
      <c r="H1" s="212"/>
      <c r="I1" s="203"/>
    </row>
    <row r="2" spans="1:17" s="6" customFormat="1" ht="21" customHeight="1">
      <c r="A2" s="207" t="s">
        <v>132</v>
      </c>
      <c r="B2" s="208"/>
      <c r="C2" s="208"/>
      <c r="D2" s="208"/>
      <c r="E2" s="208"/>
      <c r="F2" s="208"/>
      <c r="G2" s="208"/>
      <c r="H2" s="209"/>
      <c r="I2" s="203"/>
    </row>
    <row r="3" spans="1:17" s="6" customFormat="1" ht="21" customHeight="1">
      <c r="A3" s="216" t="s">
        <v>4</v>
      </c>
      <c r="B3" s="208"/>
      <c r="C3" s="208"/>
      <c r="D3" s="208"/>
      <c r="E3" s="208"/>
      <c r="F3" s="208"/>
      <c r="G3" s="208"/>
      <c r="H3" s="209"/>
      <c r="I3" s="203"/>
    </row>
    <row r="4" spans="1:17" s="6" customFormat="1" ht="21" customHeight="1">
      <c r="A4" s="213" t="s">
        <v>5</v>
      </c>
      <c r="B4" s="214"/>
      <c r="C4" s="214"/>
      <c r="D4" s="214"/>
      <c r="E4" s="214"/>
      <c r="F4" s="214"/>
      <c r="G4" s="214"/>
      <c r="H4" s="215"/>
      <c r="I4" s="204"/>
    </row>
    <row r="5" spans="1:17" s="30" customFormat="1" ht="85.5" customHeight="1">
      <c r="A5" s="205" t="s">
        <v>32</v>
      </c>
      <c r="B5" s="205" t="s">
        <v>7</v>
      </c>
      <c r="C5" s="205" t="s">
        <v>6</v>
      </c>
      <c r="D5" s="205" t="s">
        <v>1</v>
      </c>
      <c r="E5" s="205" t="s">
        <v>33</v>
      </c>
      <c r="F5" s="194" t="s">
        <v>34</v>
      </c>
      <c r="G5" s="194" t="s">
        <v>35</v>
      </c>
      <c r="H5" s="194" t="s">
        <v>36</v>
      </c>
      <c r="I5" s="232" t="s">
        <v>181</v>
      </c>
      <c r="J5" s="232" t="s">
        <v>145</v>
      </c>
    </row>
    <row r="6" spans="1:17" ht="48" customHeight="1" thickBot="1">
      <c r="A6" s="206"/>
      <c r="B6" s="206"/>
      <c r="C6" s="206"/>
      <c r="D6" s="206"/>
      <c r="E6" s="206"/>
      <c r="F6" s="195"/>
      <c r="G6" s="195"/>
      <c r="H6" s="195"/>
      <c r="I6" s="330"/>
      <c r="J6" s="330"/>
      <c r="K6" s="4"/>
      <c r="L6" s="4"/>
      <c r="M6" s="4"/>
      <c r="N6" s="4"/>
      <c r="O6" s="4"/>
      <c r="P6" s="4"/>
      <c r="Q6" s="4"/>
    </row>
    <row r="7" spans="1:17" ht="50.1" customHeight="1">
      <c r="A7" s="222" t="s">
        <v>16</v>
      </c>
      <c r="B7" s="243">
        <v>1</v>
      </c>
      <c r="C7" s="59">
        <v>1</v>
      </c>
      <c r="D7" s="31" t="s">
        <v>29</v>
      </c>
      <c r="E7" s="32" t="s">
        <v>39</v>
      </c>
      <c r="F7" s="33" t="s">
        <v>62</v>
      </c>
      <c r="G7" s="32"/>
      <c r="H7" s="123" t="s">
        <v>77</v>
      </c>
      <c r="I7" s="86">
        <v>1</v>
      </c>
      <c r="J7" s="155"/>
    </row>
    <row r="8" spans="1:17" ht="50.1" customHeight="1">
      <c r="A8" s="223"/>
      <c r="B8" s="244"/>
      <c r="C8" s="60">
        <v>2</v>
      </c>
      <c r="D8" s="28" t="s">
        <v>93</v>
      </c>
      <c r="E8" s="9" t="s">
        <v>40</v>
      </c>
      <c r="F8" s="10" t="s">
        <v>69</v>
      </c>
      <c r="G8" s="9"/>
      <c r="H8" s="147" t="s">
        <v>77</v>
      </c>
      <c r="I8" s="87">
        <v>1</v>
      </c>
      <c r="J8" s="156"/>
    </row>
    <row r="9" spans="1:17" ht="60" customHeight="1">
      <c r="A9" s="223"/>
      <c r="B9" s="244"/>
      <c r="C9" s="60">
        <v>3</v>
      </c>
      <c r="D9" s="9" t="s">
        <v>21</v>
      </c>
      <c r="E9" s="11" t="s">
        <v>97</v>
      </c>
      <c r="F9" s="12" t="s">
        <v>61</v>
      </c>
      <c r="G9" s="9"/>
      <c r="H9" s="9" t="s">
        <v>78</v>
      </c>
      <c r="I9" s="87">
        <v>1</v>
      </c>
      <c r="J9" s="156"/>
    </row>
    <row r="10" spans="1:17" ht="60" customHeight="1">
      <c r="A10" s="223"/>
      <c r="B10" s="244"/>
      <c r="C10" s="60">
        <v>4</v>
      </c>
      <c r="D10" s="28" t="s">
        <v>2</v>
      </c>
      <c r="E10" s="9" t="s">
        <v>41</v>
      </c>
      <c r="F10" s="147" t="s">
        <v>76</v>
      </c>
      <c r="G10" s="9"/>
      <c r="H10" s="9" t="s">
        <v>79</v>
      </c>
      <c r="I10" s="87">
        <v>1</v>
      </c>
      <c r="J10" s="156"/>
    </row>
    <row r="11" spans="1:17" ht="60" customHeight="1" thickBot="1">
      <c r="A11" s="224"/>
      <c r="B11" s="245"/>
      <c r="C11" s="157">
        <v>5</v>
      </c>
      <c r="D11" s="35" t="s">
        <v>0</v>
      </c>
      <c r="E11" s="36" t="s">
        <v>42</v>
      </c>
      <c r="F11" s="38" t="s">
        <v>76</v>
      </c>
      <c r="G11" s="36"/>
      <c r="H11" s="36" t="s">
        <v>80</v>
      </c>
      <c r="I11" s="111">
        <v>1</v>
      </c>
      <c r="J11" s="158"/>
    </row>
    <row r="12" spans="1:17" ht="50.1" customHeight="1">
      <c r="A12" s="318" t="s">
        <v>67</v>
      </c>
      <c r="B12" s="227">
        <v>5</v>
      </c>
      <c r="C12" s="42">
        <v>6</v>
      </c>
      <c r="D12" s="32" t="s">
        <v>146</v>
      </c>
      <c r="E12" s="32" t="s">
        <v>133</v>
      </c>
      <c r="F12" s="43" t="s">
        <v>8</v>
      </c>
      <c r="G12" s="159" t="s">
        <v>77</v>
      </c>
      <c r="H12" s="123"/>
      <c r="I12" s="86">
        <v>4</v>
      </c>
      <c r="J12" s="155"/>
    </row>
    <row r="13" spans="1:17" ht="60" customHeight="1">
      <c r="A13" s="319"/>
      <c r="B13" s="228"/>
      <c r="C13" s="144">
        <v>7</v>
      </c>
      <c r="D13" s="14" t="s">
        <v>24</v>
      </c>
      <c r="E13" s="140" t="s">
        <v>105</v>
      </c>
      <c r="F13" s="44" t="s">
        <v>45</v>
      </c>
      <c r="G13" s="39" t="s">
        <v>77</v>
      </c>
      <c r="H13" s="141"/>
      <c r="I13" s="148">
        <v>4</v>
      </c>
      <c r="J13" s="156"/>
    </row>
    <row r="14" spans="1:17" ht="60" customHeight="1">
      <c r="A14" s="319"/>
      <c r="B14" s="228"/>
      <c r="C14" s="144">
        <v>8</v>
      </c>
      <c r="D14" s="14" t="s">
        <v>22</v>
      </c>
      <c r="E14" s="140" t="s">
        <v>122</v>
      </c>
      <c r="F14" s="44"/>
      <c r="G14" s="39" t="s">
        <v>77</v>
      </c>
      <c r="H14" s="141"/>
      <c r="I14" s="148">
        <v>4</v>
      </c>
      <c r="J14" s="156"/>
    </row>
    <row r="15" spans="1:17" ht="60" customHeight="1">
      <c r="A15" s="319"/>
      <c r="B15" s="228"/>
      <c r="C15" s="144">
        <v>9</v>
      </c>
      <c r="D15" s="14" t="s">
        <v>134</v>
      </c>
      <c r="E15" s="7" t="s">
        <v>135</v>
      </c>
      <c r="F15" s="44" t="s">
        <v>46</v>
      </c>
      <c r="G15" s="39" t="s">
        <v>77</v>
      </c>
      <c r="H15" s="141"/>
      <c r="I15" s="148">
        <v>4</v>
      </c>
      <c r="J15" s="156"/>
    </row>
    <row r="16" spans="1:17" ht="60" customHeight="1">
      <c r="A16" s="319"/>
      <c r="B16" s="228"/>
      <c r="C16" s="72">
        <v>10</v>
      </c>
      <c r="D16" s="14" t="s">
        <v>147</v>
      </c>
      <c r="E16" s="7" t="s">
        <v>136</v>
      </c>
      <c r="F16" s="44" t="s">
        <v>137</v>
      </c>
      <c r="G16" s="39" t="s">
        <v>77</v>
      </c>
      <c r="H16" s="141"/>
      <c r="I16" s="120">
        <v>4</v>
      </c>
      <c r="J16" s="156"/>
    </row>
    <row r="17" spans="1:39" ht="60" customHeight="1">
      <c r="A17" s="319"/>
      <c r="B17" s="228"/>
      <c r="C17" s="72">
        <v>11</v>
      </c>
      <c r="D17" s="14" t="s">
        <v>81</v>
      </c>
      <c r="E17" s="7" t="s">
        <v>107</v>
      </c>
      <c r="F17" s="44" t="s">
        <v>23</v>
      </c>
      <c r="G17" s="39" t="s">
        <v>77</v>
      </c>
      <c r="H17" s="141"/>
      <c r="I17" s="148">
        <v>4</v>
      </c>
      <c r="J17" s="156"/>
    </row>
    <row r="18" spans="1:39" ht="60" customHeight="1">
      <c r="A18" s="319"/>
      <c r="B18" s="228"/>
      <c r="C18" s="144">
        <v>12</v>
      </c>
      <c r="D18" s="14" t="s">
        <v>148</v>
      </c>
      <c r="E18" s="7" t="s">
        <v>138</v>
      </c>
      <c r="F18" s="44" t="s">
        <v>118</v>
      </c>
      <c r="G18" s="39" t="s">
        <v>77</v>
      </c>
      <c r="H18" s="141"/>
      <c r="I18" s="148">
        <v>4</v>
      </c>
      <c r="J18" s="156"/>
    </row>
    <row r="19" spans="1:39" ht="60" customHeight="1">
      <c r="A19" s="319"/>
      <c r="B19" s="228"/>
      <c r="C19" s="144">
        <v>13</v>
      </c>
      <c r="D19" s="14" t="s">
        <v>18</v>
      </c>
      <c r="E19" s="140" t="s">
        <v>47</v>
      </c>
      <c r="F19" s="44" t="s">
        <v>48</v>
      </c>
      <c r="G19" s="39" t="s">
        <v>77</v>
      </c>
      <c r="H19" s="141"/>
      <c r="I19" s="148">
        <v>4</v>
      </c>
      <c r="J19" s="156"/>
    </row>
    <row r="20" spans="1:39" ht="60" customHeight="1">
      <c r="A20" s="319"/>
      <c r="B20" s="228"/>
      <c r="C20" s="144">
        <v>14</v>
      </c>
      <c r="D20" s="14" t="s">
        <v>149</v>
      </c>
      <c r="E20" s="140" t="s">
        <v>139</v>
      </c>
      <c r="F20" s="44" t="s">
        <v>68</v>
      </c>
      <c r="G20" s="39" t="s">
        <v>77</v>
      </c>
      <c r="H20" s="141"/>
      <c r="I20" s="148">
        <v>4</v>
      </c>
      <c r="J20" s="156"/>
    </row>
    <row r="21" spans="1:39" ht="60" customHeight="1">
      <c r="A21" s="319"/>
      <c r="B21" s="228"/>
      <c r="C21" s="144">
        <v>15</v>
      </c>
      <c r="D21" s="14" t="s">
        <v>25</v>
      </c>
      <c r="E21" s="140" t="s">
        <v>99</v>
      </c>
      <c r="F21" s="44" t="s">
        <v>49</v>
      </c>
      <c r="G21" s="39" t="s">
        <v>77</v>
      </c>
      <c r="H21" s="141"/>
      <c r="I21" s="148">
        <v>4</v>
      </c>
      <c r="J21" s="156"/>
    </row>
    <row r="22" spans="1:39" ht="60" customHeight="1">
      <c r="A22" s="319"/>
      <c r="B22" s="228"/>
      <c r="C22" s="144">
        <v>16</v>
      </c>
      <c r="D22" s="14" t="s">
        <v>38</v>
      </c>
      <c r="E22" s="140" t="s">
        <v>51</v>
      </c>
      <c r="F22" s="44" t="s">
        <v>50</v>
      </c>
      <c r="G22" s="39" t="s">
        <v>77</v>
      </c>
      <c r="H22" s="141"/>
      <c r="I22" s="148">
        <v>4</v>
      </c>
      <c r="J22" s="156"/>
    </row>
    <row r="23" spans="1:39" ht="60" customHeight="1">
      <c r="A23" s="319"/>
      <c r="B23" s="228"/>
      <c r="C23" s="144">
        <v>17</v>
      </c>
      <c r="D23" s="14" t="s">
        <v>150</v>
      </c>
      <c r="E23" s="140" t="s">
        <v>140</v>
      </c>
      <c r="F23" s="44" t="s">
        <v>118</v>
      </c>
      <c r="G23" s="39" t="s">
        <v>77</v>
      </c>
      <c r="H23" s="141"/>
      <c r="I23" s="87">
        <v>4</v>
      </c>
      <c r="J23" s="156"/>
    </row>
    <row r="24" spans="1:39" ht="60" customHeight="1">
      <c r="A24" s="319"/>
      <c r="B24" s="228"/>
      <c r="C24" s="144">
        <v>18</v>
      </c>
      <c r="D24" s="14" t="s">
        <v>151</v>
      </c>
      <c r="E24" s="140" t="s">
        <v>141</v>
      </c>
      <c r="F24" s="44" t="s">
        <v>118</v>
      </c>
      <c r="G24" s="39" t="s">
        <v>77</v>
      </c>
      <c r="H24" s="141"/>
      <c r="I24" s="87">
        <v>4</v>
      </c>
      <c r="J24" s="156"/>
    </row>
    <row r="25" spans="1:39" ht="70.5" customHeight="1">
      <c r="A25" s="319"/>
      <c r="B25" s="228"/>
      <c r="C25" s="144">
        <v>19</v>
      </c>
      <c r="D25" s="14" t="s">
        <v>152</v>
      </c>
      <c r="E25" s="140" t="s">
        <v>142</v>
      </c>
      <c r="F25" s="44" t="s">
        <v>52</v>
      </c>
      <c r="G25" s="39" t="s">
        <v>77</v>
      </c>
      <c r="H25" s="141"/>
      <c r="I25" s="87">
        <v>4</v>
      </c>
      <c r="J25" s="156"/>
    </row>
    <row r="26" spans="1:39" ht="69.95" customHeight="1">
      <c r="A26" s="319"/>
      <c r="B26" s="228"/>
      <c r="C26" s="144">
        <v>20</v>
      </c>
      <c r="D26" s="14" t="s">
        <v>153</v>
      </c>
      <c r="E26" s="140" t="s">
        <v>100</v>
      </c>
      <c r="F26" s="44" t="s">
        <v>53</v>
      </c>
      <c r="G26" s="39" t="s">
        <v>77</v>
      </c>
      <c r="H26" s="141"/>
      <c r="I26" s="87">
        <v>4</v>
      </c>
      <c r="J26" s="156"/>
    </row>
    <row r="27" spans="1:39" ht="69.95" customHeight="1">
      <c r="A27" s="319"/>
      <c r="B27" s="228"/>
      <c r="C27" s="144">
        <v>21</v>
      </c>
      <c r="D27" s="14" t="s">
        <v>154</v>
      </c>
      <c r="E27" s="14" t="s">
        <v>72</v>
      </c>
      <c r="F27" s="44" t="s">
        <v>54</v>
      </c>
      <c r="G27" s="39" t="s">
        <v>77</v>
      </c>
      <c r="H27" s="141"/>
      <c r="I27" s="87">
        <v>4</v>
      </c>
      <c r="J27" s="156"/>
    </row>
    <row r="28" spans="1:39" ht="60" customHeight="1" thickBot="1">
      <c r="A28" s="320"/>
      <c r="B28" s="229"/>
      <c r="C28" s="45">
        <v>22</v>
      </c>
      <c r="D28" s="46" t="s">
        <v>155</v>
      </c>
      <c r="E28" s="46" t="s">
        <v>101</v>
      </c>
      <c r="F28" s="47" t="s">
        <v>55</v>
      </c>
      <c r="G28" s="160" t="s">
        <v>77</v>
      </c>
      <c r="H28" s="152"/>
      <c r="I28" s="111">
        <v>4</v>
      </c>
      <c r="J28" s="158"/>
    </row>
    <row r="29" spans="1:39" s="3" customFormat="1" ht="50.1" customHeight="1" thickBot="1">
      <c r="A29" s="161" t="s">
        <v>9</v>
      </c>
      <c r="B29" s="162">
        <v>2</v>
      </c>
      <c r="C29" s="163">
        <v>25</v>
      </c>
      <c r="D29" s="164" t="s">
        <v>156</v>
      </c>
      <c r="E29" s="165" t="s">
        <v>143</v>
      </c>
      <c r="F29" s="166" t="s">
        <v>28</v>
      </c>
      <c r="G29" s="178" t="s">
        <v>77</v>
      </c>
      <c r="H29" s="179"/>
      <c r="I29" s="180">
        <v>2</v>
      </c>
      <c r="J29" s="170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s="4" customFormat="1" ht="50.1" customHeight="1">
      <c r="A30" s="219" t="s">
        <v>66</v>
      </c>
      <c r="B30" s="321">
        <v>2</v>
      </c>
      <c r="C30" s="48">
        <v>26</v>
      </c>
      <c r="D30" s="49" t="s">
        <v>103</v>
      </c>
      <c r="E30" s="49" t="s">
        <v>113</v>
      </c>
      <c r="F30" s="50" t="s">
        <v>115</v>
      </c>
      <c r="G30" s="127" t="s">
        <v>77</v>
      </c>
      <c r="H30" s="127"/>
      <c r="I30" s="127">
        <v>2</v>
      </c>
      <c r="J30" s="155"/>
    </row>
    <row r="31" spans="1:39" s="4" customFormat="1" ht="60" customHeight="1">
      <c r="A31" s="220"/>
      <c r="B31" s="191"/>
      <c r="C31" s="144">
        <v>27</v>
      </c>
      <c r="D31" s="8" t="s">
        <v>13</v>
      </c>
      <c r="E31" s="8" t="s">
        <v>114</v>
      </c>
      <c r="F31" s="19" t="s">
        <v>116</v>
      </c>
      <c r="G31" s="142" t="s">
        <v>77</v>
      </c>
      <c r="H31" s="16"/>
      <c r="I31" s="148">
        <v>2</v>
      </c>
      <c r="J31" s="156"/>
    </row>
    <row r="32" spans="1:39" s="4" customFormat="1" ht="60" customHeight="1">
      <c r="A32" s="220"/>
      <c r="B32" s="191"/>
      <c r="C32" s="72">
        <v>28</v>
      </c>
      <c r="D32" s="20" t="s">
        <v>14</v>
      </c>
      <c r="E32" s="21" t="s">
        <v>102</v>
      </c>
      <c r="F32" s="22" t="s">
        <v>57</v>
      </c>
      <c r="G32" s="142"/>
      <c r="H32" s="142" t="s">
        <v>77</v>
      </c>
      <c r="I32" s="120">
        <v>2</v>
      </c>
      <c r="J32" s="156"/>
    </row>
    <row r="33" spans="1:39" s="4" customFormat="1" ht="39.950000000000003" customHeight="1">
      <c r="A33" s="220"/>
      <c r="B33" s="191"/>
      <c r="C33" s="202">
        <v>29</v>
      </c>
      <c r="D33" s="199" t="s">
        <v>26</v>
      </c>
      <c r="E33" s="218" t="s">
        <v>104</v>
      </c>
      <c r="F33" s="201" t="s">
        <v>94</v>
      </c>
      <c r="G33" s="200"/>
      <c r="H33" s="246" t="s">
        <v>77</v>
      </c>
      <c r="I33" s="247">
        <v>2</v>
      </c>
      <c r="J33" s="324"/>
    </row>
    <row r="34" spans="1:39" s="5" customFormat="1" ht="39.950000000000003" customHeight="1" thickBot="1">
      <c r="A34" s="220"/>
      <c r="B34" s="191"/>
      <c r="C34" s="202"/>
      <c r="D34" s="199"/>
      <c r="E34" s="218"/>
      <c r="F34" s="201"/>
      <c r="G34" s="200"/>
      <c r="H34" s="246"/>
      <c r="I34" s="247"/>
      <c r="J34" s="32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s="4" customFormat="1" ht="50.1" customHeight="1">
      <c r="A35" s="220"/>
      <c r="B35" s="191"/>
      <c r="C35" s="144">
        <v>30</v>
      </c>
      <c r="D35" s="23" t="s">
        <v>17</v>
      </c>
      <c r="E35" s="8" t="s">
        <v>58</v>
      </c>
      <c r="F35" s="143" t="s">
        <v>63</v>
      </c>
      <c r="G35" s="142"/>
      <c r="H35" s="145" t="s">
        <v>77</v>
      </c>
      <c r="I35" s="120">
        <v>2</v>
      </c>
      <c r="J35" s="156"/>
    </row>
    <row r="36" spans="1:39" s="4" customFormat="1" ht="80.099999999999994" customHeight="1">
      <c r="A36" s="220"/>
      <c r="B36" s="191"/>
      <c r="C36" s="144">
        <v>31</v>
      </c>
      <c r="D36" s="23" t="s">
        <v>19</v>
      </c>
      <c r="E36" s="8" t="s">
        <v>56</v>
      </c>
      <c r="F36" s="143" t="s">
        <v>174</v>
      </c>
      <c r="G36" s="142"/>
      <c r="H36" s="145" t="s">
        <v>77</v>
      </c>
      <c r="I36" s="120">
        <v>2</v>
      </c>
      <c r="J36" s="156"/>
    </row>
    <row r="37" spans="1:39" s="4" customFormat="1" ht="80.099999999999994" customHeight="1">
      <c r="A37" s="220"/>
      <c r="B37" s="191"/>
      <c r="C37" s="144">
        <v>32</v>
      </c>
      <c r="D37" s="23" t="s">
        <v>27</v>
      </c>
      <c r="E37" s="8" t="s">
        <v>59</v>
      </c>
      <c r="F37" s="143" t="s">
        <v>175</v>
      </c>
      <c r="G37" s="142"/>
      <c r="H37" s="145" t="s">
        <v>77</v>
      </c>
      <c r="I37" s="120">
        <v>2</v>
      </c>
      <c r="J37" s="156"/>
    </row>
    <row r="38" spans="1:39" s="4" customFormat="1" ht="80.099999999999994" customHeight="1" thickBot="1">
      <c r="A38" s="221"/>
      <c r="B38" s="322"/>
      <c r="C38" s="138">
        <v>33</v>
      </c>
      <c r="D38" s="51" t="s">
        <v>20</v>
      </c>
      <c r="E38" s="52" t="s">
        <v>73</v>
      </c>
      <c r="F38" s="53" t="s">
        <v>75</v>
      </c>
      <c r="G38" s="54"/>
      <c r="H38" s="55" t="s">
        <v>77</v>
      </c>
      <c r="I38" s="121">
        <v>2</v>
      </c>
      <c r="J38" s="158"/>
    </row>
    <row r="39" spans="1:39" ht="50.1" customHeight="1">
      <c r="A39" s="219" t="s">
        <v>144</v>
      </c>
      <c r="B39" s="321">
        <v>2</v>
      </c>
      <c r="C39" s="151">
        <v>35</v>
      </c>
      <c r="D39" s="181" t="s">
        <v>131</v>
      </c>
      <c r="E39" s="153" t="s">
        <v>128</v>
      </c>
      <c r="F39" s="182" t="s">
        <v>111</v>
      </c>
      <c r="G39" s="183" t="s">
        <v>77</v>
      </c>
      <c r="H39" s="184"/>
      <c r="I39" s="117">
        <v>4</v>
      </c>
      <c r="J39" s="15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 ht="30" customHeight="1">
      <c r="A40" s="220"/>
      <c r="B40" s="191"/>
      <c r="C40" s="196">
        <v>36</v>
      </c>
      <c r="D40" s="198" t="s">
        <v>15</v>
      </c>
      <c r="E40" s="197" t="s">
        <v>129</v>
      </c>
      <c r="F40" s="270" t="s">
        <v>60</v>
      </c>
      <c r="G40" s="192" t="s">
        <v>77</v>
      </c>
      <c r="H40" s="217"/>
      <c r="I40" s="332">
        <v>4</v>
      </c>
      <c r="J40" s="32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39" ht="30" customHeight="1" thickBot="1">
      <c r="A41" s="221"/>
      <c r="B41" s="322"/>
      <c r="C41" s="264"/>
      <c r="D41" s="266"/>
      <c r="E41" s="268"/>
      <c r="F41" s="271"/>
      <c r="G41" s="273"/>
      <c r="H41" s="326"/>
      <c r="I41" s="333"/>
      <c r="J41" s="329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 ht="30" customHeight="1">
      <c r="A42" s="219" t="s">
        <v>109</v>
      </c>
      <c r="B42" s="321">
        <v>1</v>
      </c>
      <c r="C42" s="263">
        <v>37</v>
      </c>
      <c r="D42" s="265" t="s">
        <v>10</v>
      </c>
      <c r="E42" s="267" t="s">
        <v>74</v>
      </c>
      <c r="F42" s="269" t="s">
        <v>112</v>
      </c>
      <c r="G42" s="272" t="s">
        <v>77</v>
      </c>
      <c r="H42" s="253"/>
      <c r="I42" s="331">
        <v>1</v>
      </c>
      <c r="J42" s="327"/>
    </row>
    <row r="43" spans="1:39" ht="21.75" customHeight="1">
      <c r="A43" s="220"/>
      <c r="B43" s="191"/>
      <c r="C43" s="196"/>
      <c r="D43" s="198"/>
      <c r="E43" s="197"/>
      <c r="F43" s="270"/>
      <c r="G43" s="192"/>
      <c r="H43" s="193"/>
      <c r="I43" s="332"/>
      <c r="J43" s="328"/>
    </row>
    <row r="44" spans="1:39" ht="15" customHeight="1" thickBot="1">
      <c r="A44" s="221"/>
      <c r="B44" s="322"/>
      <c r="C44" s="264"/>
      <c r="D44" s="266"/>
      <c r="E44" s="268"/>
      <c r="F44" s="271"/>
      <c r="G44" s="273"/>
      <c r="H44" s="254"/>
      <c r="I44" s="333"/>
      <c r="J44" s="329"/>
    </row>
    <row r="45" spans="1:39" ht="34.5" customHeight="1" thickBot="1">
      <c r="A45" s="335" t="s">
        <v>176</v>
      </c>
      <c r="B45" s="336"/>
      <c r="C45" s="336"/>
      <c r="D45" s="336"/>
      <c r="E45" s="336"/>
      <c r="F45" s="336"/>
      <c r="G45" s="336"/>
      <c r="H45" s="337"/>
      <c r="I45" s="172">
        <f>SUM(I4:I42)</f>
        <v>100</v>
      </c>
      <c r="J45" s="118">
        <f>SUM(J4:J42)</f>
        <v>0</v>
      </c>
    </row>
    <row r="46" spans="1:39" ht="21.75" customHeight="1">
      <c r="A46" s="296" t="s">
        <v>177</v>
      </c>
      <c r="B46" s="297"/>
      <c r="C46" s="298"/>
      <c r="D46" s="302" t="s">
        <v>178</v>
      </c>
      <c r="E46" s="279"/>
      <c r="F46" s="280"/>
      <c r="G46" s="280"/>
      <c r="H46" s="281"/>
      <c r="I46" s="97">
        <f>I7+I8+I9+I10+I11+I12+I16+I23+I24+I25+I26+I27+I28+I32+I35+I36+I37+I38</f>
        <v>47</v>
      </c>
      <c r="J46" s="107" t="e">
        <f>J27+J26+J25+J24+J23+J22+J15+J11+J10+J9+J8+J7+J6+J5+J4</f>
        <v>#VALUE!</v>
      </c>
    </row>
    <row r="47" spans="1:39" ht="21.75" customHeight="1" thickBot="1">
      <c r="A47" s="299"/>
      <c r="B47" s="300"/>
      <c r="C47" s="301"/>
      <c r="D47" s="303"/>
      <c r="E47" s="282"/>
      <c r="F47" s="283"/>
      <c r="G47" s="283"/>
      <c r="H47" s="284"/>
      <c r="I47" s="98" t="s">
        <v>179</v>
      </c>
      <c r="J47" s="108" t="e">
        <f>J46/I46*100</f>
        <v>#VALUE!</v>
      </c>
    </row>
    <row r="48" spans="1:39" ht="24.75" customHeight="1">
      <c r="A48" s="304" t="s">
        <v>180</v>
      </c>
      <c r="B48" s="305"/>
      <c r="C48" s="306"/>
      <c r="D48" s="310" t="s">
        <v>185</v>
      </c>
      <c r="E48" s="285"/>
      <c r="F48" s="286"/>
      <c r="G48" s="286"/>
      <c r="H48" s="287"/>
      <c r="I48" s="99">
        <f>I42+I40+I39+I33+I31+I30+I29+I22+I21+I20+I19+I18+I17+I15+I14+I13</f>
        <v>53</v>
      </c>
      <c r="J48" s="109">
        <f>J42+J40+J39+J38+J37+J36+J35+J34+J32+J31+J30+J29+J28+J21+J20+J19+J18+J17+J16+J14+J13+J12</f>
        <v>0</v>
      </c>
    </row>
    <row r="49" spans="1:10" ht="21" customHeight="1" thickBot="1">
      <c r="A49" s="307"/>
      <c r="B49" s="308"/>
      <c r="C49" s="309"/>
      <c r="D49" s="311"/>
      <c r="E49" s="288"/>
      <c r="F49" s="289"/>
      <c r="G49" s="289"/>
      <c r="H49" s="290"/>
      <c r="I49" s="100" t="s">
        <v>179</v>
      </c>
      <c r="J49" s="110">
        <f>J48/I48*100</f>
        <v>0</v>
      </c>
    </row>
  </sheetData>
  <mergeCells count="56">
    <mergeCell ref="J33:J34"/>
    <mergeCell ref="J5:J6"/>
    <mergeCell ref="A45:H45"/>
    <mergeCell ref="A46:C47"/>
    <mergeCell ref="D46:D47"/>
    <mergeCell ref="E46:H47"/>
    <mergeCell ref="I42:I44"/>
    <mergeCell ref="F40:F41"/>
    <mergeCell ref="G40:G41"/>
    <mergeCell ref="H40:H41"/>
    <mergeCell ref="I40:I41"/>
    <mergeCell ref="A39:A41"/>
    <mergeCell ref="B39:B41"/>
    <mergeCell ref="C40:C41"/>
    <mergeCell ref="D40:D41"/>
    <mergeCell ref="E40:E41"/>
    <mergeCell ref="A12:A28"/>
    <mergeCell ref="A48:C49"/>
    <mergeCell ref="D48:D49"/>
    <mergeCell ref="E48:H49"/>
    <mergeCell ref="G42:G44"/>
    <mergeCell ref="H42:H44"/>
    <mergeCell ref="F42:F44"/>
    <mergeCell ref="A42:A44"/>
    <mergeCell ref="B42:B44"/>
    <mergeCell ref="C42:C44"/>
    <mergeCell ref="D42:D44"/>
    <mergeCell ref="E42:E44"/>
    <mergeCell ref="B12:B28"/>
    <mergeCell ref="A30:A38"/>
    <mergeCell ref="B30:B38"/>
    <mergeCell ref="C33:C34"/>
    <mergeCell ref="D33:D34"/>
    <mergeCell ref="H5:H6"/>
    <mergeCell ref="I5:I6"/>
    <mergeCell ref="E33:E34"/>
    <mergeCell ref="F33:F34"/>
    <mergeCell ref="G33:G34"/>
    <mergeCell ref="H33:H34"/>
    <mergeCell ref="I33:I34"/>
    <mergeCell ref="J40:J41"/>
    <mergeCell ref="J42:J44"/>
    <mergeCell ref="A7:A11"/>
    <mergeCell ref="B7:B11"/>
    <mergeCell ref="A1:H1"/>
    <mergeCell ref="I1:I4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73124999999999996" footer="0.3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7"/>
  <sheetViews>
    <sheetView rightToLeft="1" tabSelected="1" topLeftCell="A35" zoomScale="77" zoomScaleNormal="77" workbookViewId="0">
      <selection activeCell="E52" sqref="E52"/>
    </sheetView>
  </sheetViews>
  <sheetFormatPr defaultRowHeight="14.25"/>
  <cols>
    <col min="1" max="1" width="12.625" customWidth="1"/>
    <col min="2" max="2" width="6.75" customWidth="1"/>
    <col min="3" max="3" width="9.875" style="2" customWidth="1"/>
    <col min="4" max="4" width="67.75" style="1" customWidth="1"/>
    <col min="5" max="5" width="59.625" style="1" customWidth="1"/>
    <col min="6" max="6" width="39.125" customWidth="1"/>
    <col min="7" max="7" width="10.25" customWidth="1"/>
    <col min="8" max="8" width="26.75" customWidth="1"/>
    <col min="9" max="9" width="12.875" customWidth="1"/>
    <col min="10" max="10" width="13.75" customWidth="1"/>
  </cols>
  <sheetData>
    <row r="1" spans="1:17" s="6" customFormat="1" ht="21" customHeight="1">
      <c r="A1" s="210" t="s">
        <v>95</v>
      </c>
      <c r="B1" s="211"/>
      <c r="C1" s="211"/>
      <c r="D1" s="211"/>
      <c r="E1" s="211"/>
      <c r="F1" s="211"/>
      <c r="G1" s="211"/>
      <c r="H1" s="212"/>
      <c r="I1" s="203"/>
    </row>
    <row r="2" spans="1:17" s="6" customFormat="1" ht="21" customHeight="1">
      <c r="A2" s="207" t="s">
        <v>132</v>
      </c>
      <c r="B2" s="208"/>
      <c r="C2" s="208"/>
      <c r="D2" s="208"/>
      <c r="E2" s="208"/>
      <c r="F2" s="208"/>
      <c r="G2" s="208"/>
      <c r="H2" s="209"/>
      <c r="I2" s="203"/>
    </row>
    <row r="3" spans="1:17" s="6" customFormat="1" ht="21" customHeight="1">
      <c r="A3" s="216" t="s">
        <v>4</v>
      </c>
      <c r="B3" s="208"/>
      <c r="C3" s="208"/>
      <c r="D3" s="208"/>
      <c r="E3" s="208"/>
      <c r="F3" s="208"/>
      <c r="G3" s="208"/>
      <c r="H3" s="209"/>
      <c r="I3" s="203"/>
    </row>
    <row r="4" spans="1:17" s="6" customFormat="1" ht="21" customHeight="1">
      <c r="A4" s="213" t="s">
        <v>5</v>
      </c>
      <c r="B4" s="214"/>
      <c r="C4" s="214"/>
      <c r="D4" s="214"/>
      <c r="E4" s="214"/>
      <c r="F4" s="214"/>
      <c r="G4" s="214"/>
      <c r="H4" s="215"/>
      <c r="I4" s="204"/>
    </row>
    <row r="5" spans="1:17" s="30" customFormat="1" ht="85.5" customHeight="1">
      <c r="A5" s="205" t="s">
        <v>32</v>
      </c>
      <c r="B5" s="205" t="s">
        <v>7</v>
      </c>
      <c r="C5" s="205" t="s">
        <v>6</v>
      </c>
      <c r="D5" s="205" t="s">
        <v>1</v>
      </c>
      <c r="E5" s="205" t="s">
        <v>33</v>
      </c>
      <c r="F5" s="194" t="s">
        <v>34</v>
      </c>
      <c r="G5" s="194" t="s">
        <v>35</v>
      </c>
      <c r="H5" s="194" t="s">
        <v>36</v>
      </c>
      <c r="I5" s="232" t="s">
        <v>183</v>
      </c>
      <c r="J5" s="232" t="s">
        <v>182</v>
      </c>
    </row>
    <row r="6" spans="1:17" ht="48" customHeight="1" thickBot="1">
      <c r="A6" s="206"/>
      <c r="B6" s="206"/>
      <c r="C6" s="206"/>
      <c r="D6" s="206"/>
      <c r="E6" s="206"/>
      <c r="F6" s="195"/>
      <c r="G6" s="195"/>
      <c r="H6" s="195"/>
      <c r="I6" s="330"/>
      <c r="J6" s="330"/>
      <c r="K6" s="4"/>
      <c r="L6" s="4"/>
      <c r="M6" s="4"/>
      <c r="N6" s="4"/>
      <c r="O6" s="4"/>
      <c r="P6" s="4"/>
      <c r="Q6" s="4"/>
    </row>
    <row r="7" spans="1:17" ht="60" customHeight="1">
      <c r="A7" s="222"/>
      <c r="B7" s="243">
        <v>1</v>
      </c>
      <c r="C7" s="59">
        <v>1</v>
      </c>
      <c r="D7" s="32" t="s">
        <v>157</v>
      </c>
      <c r="E7" s="185" t="s">
        <v>170</v>
      </c>
      <c r="F7" s="186" t="s">
        <v>61</v>
      </c>
      <c r="G7" s="32"/>
      <c r="H7" s="32" t="s">
        <v>78</v>
      </c>
      <c r="I7" s="86">
        <v>2</v>
      </c>
      <c r="J7" s="155"/>
    </row>
    <row r="8" spans="1:17" ht="60" customHeight="1">
      <c r="A8" s="223"/>
      <c r="B8" s="244"/>
      <c r="C8" s="60">
        <v>2</v>
      </c>
      <c r="D8" s="28" t="s">
        <v>172</v>
      </c>
      <c r="E8" s="9" t="s">
        <v>171</v>
      </c>
      <c r="F8" s="147" t="s">
        <v>76</v>
      </c>
      <c r="G8" s="9"/>
      <c r="H8" s="9" t="s">
        <v>79</v>
      </c>
      <c r="I8" s="87">
        <v>2</v>
      </c>
      <c r="J8" s="156"/>
    </row>
    <row r="9" spans="1:17" ht="60" customHeight="1" thickBot="1">
      <c r="A9" s="224"/>
      <c r="B9" s="245"/>
      <c r="C9" s="157">
        <v>3</v>
      </c>
      <c r="D9" s="35" t="s">
        <v>173</v>
      </c>
      <c r="E9" s="36" t="s">
        <v>42</v>
      </c>
      <c r="F9" s="38" t="s">
        <v>76</v>
      </c>
      <c r="G9" s="36"/>
      <c r="H9" s="36" t="s">
        <v>80</v>
      </c>
      <c r="I9" s="111">
        <v>1</v>
      </c>
      <c r="J9" s="158"/>
    </row>
    <row r="10" spans="1:17" ht="50.1" customHeight="1">
      <c r="A10" s="318" t="s">
        <v>67</v>
      </c>
      <c r="B10" s="227">
        <v>5</v>
      </c>
      <c r="C10" s="42">
        <v>6</v>
      </c>
      <c r="D10" s="32" t="s">
        <v>158</v>
      </c>
      <c r="E10" s="32" t="s">
        <v>133</v>
      </c>
      <c r="F10" s="43" t="s">
        <v>8</v>
      </c>
      <c r="G10" s="159" t="s">
        <v>77</v>
      </c>
      <c r="H10" s="123"/>
      <c r="I10" s="86">
        <v>4</v>
      </c>
      <c r="J10" s="155"/>
    </row>
    <row r="11" spans="1:17" ht="60" customHeight="1">
      <c r="A11" s="319"/>
      <c r="B11" s="228"/>
      <c r="C11" s="144">
        <v>7</v>
      </c>
      <c r="D11" s="14" t="s">
        <v>24</v>
      </c>
      <c r="E11" s="140" t="s">
        <v>105</v>
      </c>
      <c r="F11" s="44" t="s">
        <v>45</v>
      </c>
      <c r="G11" s="39" t="s">
        <v>77</v>
      </c>
      <c r="H11" s="141"/>
      <c r="I11" s="89">
        <v>4</v>
      </c>
      <c r="J11" s="156"/>
    </row>
    <row r="12" spans="1:17" ht="60" customHeight="1">
      <c r="A12" s="319"/>
      <c r="B12" s="228"/>
      <c r="C12" s="144">
        <v>8</v>
      </c>
      <c r="D12" s="14" t="s">
        <v>22</v>
      </c>
      <c r="E12" s="140" t="s">
        <v>122</v>
      </c>
      <c r="F12" s="44"/>
      <c r="G12" s="39" t="s">
        <v>77</v>
      </c>
      <c r="H12" s="141"/>
      <c r="I12" s="89">
        <v>4</v>
      </c>
      <c r="J12" s="156"/>
    </row>
    <row r="13" spans="1:17" ht="60" customHeight="1">
      <c r="A13" s="319"/>
      <c r="B13" s="228"/>
      <c r="C13" s="144">
        <v>9</v>
      </c>
      <c r="D13" s="14" t="s">
        <v>159</v>
      </c>
      <c r="E13" s="7" t="s">
        <v>135</v>
      </c>
      <c r="F13" s="44" t="s">
        <v>46</v>
      </c>
      <c r="G13" s="39" t="s">
        <v>77</v>
      </c>
      <c r="H13" s="141"/>
      <c r="I13" s="89">
        <v>4</v>
      </c>
      <c r="J13" s="156"/>
    </row>
    <row r="14" spans="1:17" ht="60" customHeight="1">
      <c r="A14" s="319"/>
      <c r="B14" s="228"/>
      <c r="C14" s="72">
        <v>10</v>
      </c>
      <c r="D14" s="14" t="s">
        <v>160</v>
      </c>
      <c r="E14" s="7" t="s">
        <v>136</v>
      </c>
      <c r="F14" s="44" t="s">
        <v>137</v>
      </c>
      <c r="G14" s="39" t="s">
        <v>77</v>
      </c>
      <c r="H14" s="141"/>
      <c r="I14" s="87">
        <v>4</v>
      </c>
      <c r="J14" s="156"/>
    </row>
    <row r="15" spans="1:17" ht="60" customHeight="1">
      <c r="A15" s="319"/>
      <c r="B15" s="228"/>
      <c r="C15" s="72">
        <v>11</v>
      </c>
      <c r="D15" s="14" t="s">
        <v>81</v>
      </c>
      <c r="E15" s="7" t="s">
        <v>107</v>
      </c>
      <c r="F15" s="44" t="s">
        <v>23</v>
      </c>
      <c r="G15" s="39" t="s">
        <v>77</v>
      </c>
      <c r="H15" s="141"/>
      <c r="I15" s="89">
        <v>4</v>
      </c>
      <c r="J15" s="156"/>
    </row>
    <row r="16" spans="1:17" ht="60" customHeight="1">
      <c r="A16" s="319"/>
      <c r="B16" s="228"/>
      <c r="C16" s="144">
        <v>12</v>
      </c>
      <c r="D16" s="14" t="s">
        <v>161</v>
      </c>
      <c r="E16" s="7" t="s">
        <v>138</v>
      </c>
      <c r="F16" s="44" t="s">
        <v>118</v>
      </c>
      <c r="G16" s="39" t="s">
        <v>77</v>
      </c>
      <c r="H16" s="141"/>
      <c r="I16" s="89">
        <v>4</v>
      </c>
      <c r="J16" s="156"/>
    </row>
    <row r="17" spans="1:39" ht="60" customHeight="1">
      <c r="A17" s="319"/>
      <c r="B17" s="228"/>
      <c r="C17" s="144">
        <v>13</v>
      </c>
      <c r="D17" s="14" t="s">
        <v>18</v>
      </c>
      <c r="E17" s="140" t="s">
        <v>47</v>
      </c>
      <c r="F17" s="44" t="s">
        <v>48</v>
      </c>
      <c r="G17" s="39" t="s">
        <v>77</v>
      </c>
      <c r="H17" s="141"/>
      <c r="I17" s="89">
        <v>4</v>
      </c>
      <c r="J17" s="156"/>
    </row>
    <row r="18" spans="1:39" ht="60" customHeight="1">
      <c r="A18" s="319"/>
      <c r="B18" s="228"/>
      <c r="C18" s="144">
        <v>14</v>
      </c>
      <c r="D18" s="14" t="s">
        <v>162</v>
      </c>
      <c r="E18" s="140" t="s">
        <v>139</v>
      </c>
      <c r="F18" s="44" t="s">
        <v>68</v>
      </c>
      <c r="G18" s="39" t="s">
        <v>77</v>
      </c>
      <c r="H18" s="141"/>
      <c r="I18" s="89">
        <v>4</v>
      </c>
      <c r="J18" s="156"/>
    </row>
    <row r="19" spans="1:39" ht="60" customHeight="1">
      <c r="A19" s="319"/>
      <c r="B19" s="228"/>
      <c r="C19" s="144">
        <v>15</v>
      </c>
      <c r="D19" s="14" t="s">
        <v>25</v>
      </c>
      <c r="E19" s="140" t="s">
        <v>99</v>
      </c>
      <c r="F19" s="44" t="s">
        <v>49</v>
      </c>
      <c r="G19" s="39" t="s">
        <v>77</v>
      </c>
      <c r="H19" s="141"/>
      <c r="I19" s="89">
        <v>4</v>
      </c>
      <c r="J19" s="156"/>
    </row>
    <row r="20" spans="1:39" ht="60" customHeight="1">
      <c r="A20" s="319"/>
      <c r="B20" s="228"/>
      <c r="C20" s="144">
        <v>16</v>
      </c>
      <c r="D20" s="14" t="s">
        <v>38</v>
      </c>
      <c r="E20" s="140" t="s">
        <v>51</v>
      </c>
      <c r="F20" s="44" t="s">
        <v>50</v>
      </c>
      <c r="G20" s="39" t="s">
        <v>77</v>
      </c>
      <c r="H20" s="141"/>
      <c r="I20" s="89">
        <v>4</v>
      </c>
      <c r="J20" s="156"/>
    </row>
    <row r="21" spans="1:39" ht="60" customHeight="1">
      <c r="A21" s="319"/>
      <c r="B21" s="228"/>
      <c r="C21" s="144">
        <v>17</v>
      </c>
      <c r="D21" s="14" t="s">
        <v>163</v>
      </c>
      <c r="E21" s="140" t="s">
        <v>140</v>
      </c>
      <c r="F21" s="44" t="s">
        <v>118</v>
      </c>
      <c r="G21" s="39" t="s">
        <v>77</v>
      </c>
      <c r="H21" s="141"/>
      <c r="I21" s="87">
        <v>4</v>
      </c>
      <c r="J21" s="156"/>
    </row>
    <row r="22" spans="1:39" ht="60" customHeight="1">
      <c r="A22" s="319"/>
      <c r="B22" s="228"/>
      <c r="C22" s="144">
        <v>18</v>
      </c>
      <c r="D22" s="14" t="s">
        <v>164</v>
      </c>
      <c r="E22" s="140" t="s">
        <v>141</v>
      </c>
      <c r="F22" s="44" t="s">
        <v>118</v>
      </c>
      <c r="G22" s="39" t="s">
        <v>77</v>
      </c>
      <c r="H22" s="141"/>
      <c r="I22" s="87">
        <v>4</v>
      </c>
      <c r="J22" s="156"/>
    </row>
    <row r="23" spans="1:39" ht="60" customHeight="1">
      <c r="A23" s="319"/>
      <c r="B23" s="228"/>
      <c r="C23" s="144">
        <v>19</v>
      </c>
      <c r="D23" s="14" t="s">
        <v>165</v>
      </c>
      <c r="E23" s="140" t="s">
        <v>142</v>
      </c>
      <c r="F23" s="44" t="s">
        <v>52</v>
      </c>
      <c r="G23" s="39" t="s">
        <v>77</v>
      </c>
      <c r="H23" s="141"/>
      <c r="I23" s="87">
        <v>4</v>
      </c>
      <c r="J23" s="156"/>
    </row>
    <row r="24" spans="1:39" ht="69.95" customHeight="1">
      <c r="A24" s="319"/>
      <c r="B24" s="228"/>
      <c r="C24" s="144">
        <v>20</v>
      </c>
      <c r="D24" s="14" t="s">
        <v>166</v>
      </c>
      <c r="E24" s="140" t="s">
        <v>100</v>
      </c>
      <c r="F24" s="44" t="s">
        <v>53</v>
      </c>
      <c r="G24" s="39" t="s">
        <v>77</v>
      </c>
      <c r="H24" s="141"/>
      <c r="I24" s="87">
        <v>4</v>
      </c>
      <c r="J24" s="156"/>
    </row>
    <row r="25" spans="1:39" ht="69.95" customHeight="1">
      <c r="A25" s="319"/>
      <c r="B25" s="228"/>
      <c r="C25" s="144">
        <v>21</v>
      </c>
      <c r="D25" s="14" t="s">
        <v>167</v>
      </c>
      <c r="E25" s="14" t="s">
        <v>72</v>
      </c>
      <c r="F25" s="44" t="s">
        <v>54</v>
      </c>
      <c r="G25" s="39" t="s">
        <v>77</v>
      </c>
      <c r="H25" s="141"/>
      <c r="I25" s="87">
        <v>4</v>
      </c>
      <c r="J25" s="156"/>
    </row>
    <row r="26" spans="1:39" ht="60" customHeight="1" thickBot="1">
      <c r="A26" s="320"/>
      <c r="B26" s="229"/>
      <c r="C26" s="45">
        <v>22</v>
      </c>
      <c r="D26" s="46" t="s">
        <v>168</v>
      </c>
      <c r="E26" s="46" t="s">
        <v>101</v>
      </c>
      <c r="F26" s="47" t="s">
        <v>55</v>
      </c>
      <c r="G26" s="160" t="s">
        <v>77</v>
      </c>
      <c r="H26" s="152"/>
      <c r="I26" s="111">
        <v>4</v>
      </c>
      <c r="J26" s="158"/>
    </row>
    <row r="27" spans="1:39" s="3" customFormat="1" ht="50.1" customHeight="1" thickBot="1">
      <c r="A27" s="161" t="s">
        <v>9</v>
      </c>
      <c r="B27" s="162">
        <v>2</v>
      </c>
      <c r="C27" s="163">
        <v>25</v>
      </c>
      <c r="D27" s="164" t="s">
        <v>184</v>
      </c>
      <c r="E27" s="165" t="s">
        <v>143</v>
      </c>
      <c r="F27" s="166" t="s">
        <v>28</v>
      </c>
      <c r="G27" s="178" t="s">
        <v>77</v>
      </c>
      <c r="H27" s="179"/>
      <c r="I27" s="169">
        <v>2</v>
      </c>
      <c r="J27" s="170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s="4" customFormat="1" ht="50.1" customHeight="1">
      <c r="A28" s="219" t="s">
        <v>66</v>
      </c>
      <c r="B28" s="321">
        <v>2</v>
      </c>
      <c r="C28" s="48">
        <v>26</v>
      </c>
      <c r="D28" s="49" t="s">
        <v>103</v>
      </c>
      <c r="E28" s="49" t="s">
        <v>113</v>
      </c>
      <c r="F28" s="50" t="s">
        <v>115</v>
      </c>
      <c r="G28" s="125" t="s">
        <v>77</v>
      </c>
      <c r="H28" s="126"/>
      <c r="I28" s="127">
        <v>2</v>
      </c>
      <c r="J28" s="155"/>
    </row>
    <row r="29" spans="1:39" s="4" customFormat="1" ht="60" customHeight="1">
      <c r="A29" s="220"/>
      <c r="B29" s="191"/>
      <c r="C29" s="144">
        <v>27</v>
      </c>
      <c r="D29" s="8" t="s">
        <v>13</v>
      </c>
      <c r="E29" s="8" t="s">
        <v>114</v>
      </c>
      <c r="F29" s="19" t="s">
        <v>116</v>
      </c>
      <c r="G29" s="142" t="s">
        <v>77</v>
      </c>
      <c r="H29" s="16"/>
      <c r="I29" s="148">
        <v>2</v>
      </c>
      <c r="J29" s="156"/>
    </row>
    <row r="30" spans="1:39" s="4" customFormat="1" ht="60" customHeight="1">
      <c r="A30" s="220"/>
      <c r="B30" s="191"/>
      <c r="C30" s="72">
        <v>28</v>
      </c>
      <c r="D30" s="20" t="s">
        <v>14</v>
      </c>
      <c r="E30" s="21" t="s">
        <v>102</v>
      </c>
      <c r="F30" s="22" t="s">
        <v>57</v>
      </c>
      <c r="G30" s="142"/>
      <c r="H30" s="142" t="s">
        <v>77</v>
      </c>
      <c r="I30" s="87">
        <v>2</v>
      </c>
      <c r="J30" s="156"/>
    </row>
    <row r="31" spans="1:39" s="4" customFormat="1" ht="39.950000000000003" customHeight="1">
      <c r="A31" s="220"/>
      <c r="B31" s="191"/>
      <c r="C31" s="202">
        <v>29</v>
      </c>
      <c r="D31" s="199" t="s">
        <v>26</v>
      </c>
      <c r="E31" s="218" t="s">
        <v>104</v>
      </c>
      <c r="F31" s="201" t="s">
        <v>94</v>
      </c>
      <c r="G31" s="200"/>
      <c r="H31" s="246" t="s">
        <v>77</v>
      </c>
      <c r="I31" s="247">
        <v>2</v>
      </c>
      <c r="J31" s="324"/>
    </row>
    <row r="32" spans="1:39" s="5" customFormat="1" ht="39.950000000000003" customHeight="1" thickBot="1">
      <c r="A32" s="220"/>
      <c r="B32" s="191"/>
      <c r="C32" s="202"/>
      <c r="D32" s="199"/>
      <c r="E32" s="218"/>
      <c r="F32" s="201"/>
      <c r="G32" s="200"/>
      <c r="H32" s="246"/>
      <c r="I32" s="247"/>
      <c r="J32" s="32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 s="4" customFormat="1" ht="50.1" customHeight="1">
      <c r="A33" s="220"/>
      <c r="B33" s="191"/>
      <c r="C33" s="144">
        <v>30</v>
      </c>
      <c r="D33" s="23" t="s">
        <v>17</v>
      </c>
      <c r="E33" s="8" t="s">
        <v>58</v>
      </c>
      <c r="F33" s="143" t="s">
        <v>63</v>
      </c>
      <c r="G33" s="142"/>
      <c r="H33" s="145" t="s">
        <v>77</v>
      </c>
      <c r="I33" s="87">
        <v>2</v>
      </c>
      <c r="J33" s="156"/>
    </row>
    <row r="34" spans="1:39" s="4" customFormat="1" ht="80.099999999999994" customHeight="1">
      <c r="A34" s="220"/>
      <c r="B34" s="191"/>
      <c r="C34" s="144">
        <v>31</v>
      </c>
      <c r="D34" s="23" t="s">
        <v>19</v>
      </c>
      <c r="E34" s="8" t="s">
        <v>56</v>
      </c>
      <c r="F34" s="143" t="s">
        <v>174</v>
      </c>
      <c r="G34" s="142"/>
      <c r="H34" s="145" t="s">
        <v>77</v>
      </c>
      <c r="I34" s="87">
        <v>2</v>
      </c>
      <c r="J34" s="156"/>
    </row>
    <row r="35" spans="1:39" s="4" customFormat="1" ht="80.099999999999994" customHeight="1">
      <c r="A35" s="220"/>
      <c r="B35" s="191"/>
      <c r="C35" s="144">
        <v>32</v>
      </c>
      <c r="D35" s="23" t="s">
        <v>27</v>
      </c>
      <c r="E35" s="8" t="s">
        <v>59</v>
      </c>
      <c r="F35" s="143" t="s">
        <v>175</v>
      </c>
      <c r="G35" s="142"/>
      <c r="H35" s="145" t="s">
        <v>77</v>
      </c>
      <c r="I35" s="87">
        <v>2</v>
      </c>
      <c r="J35" s="156"/>
    </row>
    <row r="36" spans="1:39" s="4" customFormat="1" ht="80.099999999999994" customHeight="1" thickBot="1">
      <c r="A36" s="221"/>
      <c r="B36" s="322"/>
      <c r="C36" s="138">
        <v>33</v>
      </c>
      <c r="D36" s="51" t="s">
        <v>20</v>
      </c>
      <c r="E36" s="52" t="s">
        <v>73</v>
      </c>
      <c r="F36" s="53" t="s">
        <v>75</v>
      </c>
      <c r="G36" s="54"/>
      <c r="H36" s="55" t="s">
        <v>77</v>
      </c>
      <c r="I36" s="111">
        <v>2</v>
      </c>
      <c r="J36" s="158"/>
    </row>
    <row r="37" spans="1:39" ht="50.1" customHeight="1">
      <c r="A37" s="219" t="s">
        <v>144</v>
      </c>
      <c r="B37" s="321">
        <v>2</v>
      </c>
      <c r="C37" s="151">
        <v>35</v>
      </c>
      <c r="D37" s="181" t="s">
        <v>169</v>
      </c>
      <c r="E37" s="153" t="s">
        <v>128</v>
      </c>
      <c r="F37" s="182" t="s">
        <v>111</v>
      </c>
      <c r="G37" s="183" t="s">
        <v>77</v>
      </c>
      <c r="H37" s="184"/>
      <c r="I37" s="149">
        <v>4</v>
      </c>
      <c r="J37" s="155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 ht="30" customHeight="1">
      <c r="A38" s="220"/>
      <c r="B38" s="191"/>
      <c r="C38" s="196">
        <v>36</v>
      </c>
      <c r="D38" s="198" t="s">
        <v>15</v>
      </c>
      <c r="E38" s="197" t="s">
        <v>129</v>
      </c>
      <c r="F38" s="270" t="s">
        <v>60</v>
      </c>
      <c r="G38" s="192" t="s">
        <v>77</v>
      </c>
      <c r="H38" s="217"/>
      <c r="I38" s="249">
        <v>4</v>
      </c>
      <c r="J38" s="32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 ht="30" customHeight="1" thickBot="1">
      <c r="A39" s="221"/>
      <c r="B39" s="322"/>
      <c r="C39" s="264"/>
      <c r="D39" s="266"/>
      <c r="E39" s="268"/>
      <c r="F39" s="271"/>
      <c r="G39" s="273"/>
      <c r="H39" s="326"/>
      <c r="I39" s="250"/>
      <c r="J39" s="32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 ht="30" customHeight="1">
      <c r="A40" s="220" t="s">
        <v>109</v>
      </c>
      <c r="B40" s="191">
        <v>1</v>
      </c>
      <c r="C40" s="341">
        <v>37</v>
      </c>
      <c r="D40" s="342" t="s">
        <v>10</v>
      </c>
      <c r="E40" s="343" t="s">
        <v>74</v>
      </c>
      <c r="F40" s="340" t="s">
        <v>112</v>
      </c>
      <c r="G40" s="338" t="s">
        <v>77</v>
      </c>
      <c r="H40" s="339"/>
      <c r="I40" s="344">
        <v>1</v>
      </c>
      <c r="J40" s="328"/>
    </row>
    <row r="41" spans="1:39" ht="21.75" customHeight="1">
      <c r="A41" s="220"/>
      <c r="B41" s="191"/>
      <c r="C41" s="196"/>
      <c r="D41" s="198"/>
      <c r="E41" s="197"/>
      <c r="F41" s="270"/>
      <c r="G41" s="192"/>
      <c r="H41" s="193"/>
      <c r="I41" s="249"/>
      <c r="J41" s="328"/>
    </row>
    <row r="42" spans="1:39" ht="15" customHeight="1" thickBot="1">
      <c r="A42" s="221"/>
      <c r="B42" s="322"/>
      <c r="C42" s="264"/>
      <c r="D42" s="266"/>
      <c r="E42" s="268"/>
      <c r="F42" s="271"/>
      <c r="G42" s="273"/>
      <c r="H42" s="254"/>
      <c r="I42" s="250"/>
      <c r="J42" s="329"/>
    </row>
    <row r="43" spans="1:39" ht="34.5" customHeight="1" thickBot="1">
      <c r="A43" s="276" t="s">
        <v>176</v>
      </c>
      <c r="B43" s="277"/>
      <c r="C43" s="277"/>
      <c r="D43" s="277"/>
      <c r="E43" s="277"/>
      <c r="F43" s="277"/>
      <c r="G43" s="277"/>
      <c r="H43" s="278"/>
      <c r="I43" s="96">
        <f>SUM(I2:I40)</f>
        <v>100</v>
      </c>
      <c r="J43" s="173">
        <f>SUM(J2:J40)</f>
        <v>0</v>
      </c>
    </row>
    <row r="44" spans="1:39" ht="21.75" customHeight="1">
      <c r="A44" s="296" t="s">
        <v>177</v>
      </c>
      <c r="B44" s="297"/>
      <c r="C44" s="298"/>
      <c r="D44" s="302" t="s">
        <v>178</v>
      </c>
      <c r="E44" s="279"/>
      <c r="F44" s="280"/>
      <c r="G44" s="280"/>
      <c r="H44" s="281"/>
      <c r="I44" s="97">
        <f>I36+I35+I34+I33+I30+I26+I25+I24+I23+I22+I21+I14+I10+I9+I8+I7</f>
        <v>47</v>
      </c>
      <c r="J44" s="187">
        <f>J36+J35+J34+J33+J30+J26+J25+J24+J23+J22+J21+J14+J10+J9+J8+J7</f>
        <v>0</v>
      </c>
    </row>
    <row r="45" spans="1:39" ht="21.75" customHeight="1" thickBot="1">
      <c r="A45" s="299"/>
      <c r="B45" s="300"/>
      <c r="C45" s="301"/>
      <c r="D45" s="303"/>
      <c r="E45" s="282"/>
      <c r="F45" s="283"/>
      <c r="G45" s="283"/>
      <c r="H45" s="284"/>
      <c r="I45" s="98" t="s">
        <v>179</v>
      </c>
      <c r="J45" s="175">
        <f>J44/I44*100</f>
        <v>0</v>
      </c>
    </row>
    <row r="46" spans="1:39" ht="24.75" customHeight="1">
      <c r="A46" s="304" t="s">
        <v>180</v>
      </c>
      <c r="B46" s="305"/>
      <c r="C46" s="306"/>
      <c r="D46" s="310" t="s">
        <v>185</v>
      </c>
      <c r="E46" s="285"/>
      <c r="F46" s="286"/>
      <c r="G46" s="286"/>
      <c r="H46" s="287"/>
      <c r="I46" s="99">
        <f>I40+I38+I37+I31+I29+I28+I27+I20+I19+I18+I17+I16+I15+I13+I12+I11</f>
        <v>53</v>
      </c>
      <c r="J46" s="188">
        <f>J40+J38+J37+J31+J29+J28+J27+J20+J19+J18+J17+J16+J15+J13+J12+J11</f>
        <v>0</v>
      </c>
    </row>
    <row r="47" spans="1:39" ht="21" customHeight="1" thickBot="1">
      <c r="A47" s="307"/>
      <c r="B47" s="308"/>
      <c r="C47" s="309"/>
      <c r="D47" s="311"/>
      <c r="E47" s="288"/>
      <c r="F47" s="289"/>
      <c r="G47" s="289"/>
      <c r="H47" s="290"/>
      <c r="I47" s="100" t="s">
        <v>179</v>
      </c>
      <c r="J47" s="177">
        <f>J46/I43*100</f>
        <v>0</v>
      </c>
    </row>
  </sheetData>
  <mergeCells count="56">
    <mergeCell ref="J38:J39"/>
    <mergeCell ref="J40:J42"/>
    <mergeCell ref="J31:J32"/>
    <mergeCell ref="A43:H43"/>
    <mergeCell ref="A44:C45"/>
    <mergeCell ref="D44:D45"/>
    <mergeCell ref="E44:H45"/>
    <mergeCell ref="I40:I42"/>
    <mergeCell ref="F38:F39"/>
    <mergeCell ref="G38:G39"/>
    <mergeCell ref="H38:H39"/>
    <mergeCell ref="I38:I39"/>
    <mergeCell ref="A37:A39"/>
    <mergeCell ref="B37:B39"/>
    <mergeCell ref="C38:C39"/>
    <mergeCell ref="D38:D39"/>
    <mergeCell ref="A46:C47"/>
    <mergeCell ref="D46:D47"/>
    <mergeCell ref="E46:H47"/>
    <mergeCell ref="G40:G42"/>
    <mergeCell ref="H40:H42"/>
    <mergeCell ref="F40:F42"/>
    <mergeCell ref="A40:A42"/>
    <mergeCell ref="B40:B42"/>
    <mergeCell ref="C40:C42"/>
    <mergeCell ref="D40:D42"/>
    <mergeCell ref="E40:E42"/>
    <mergeCell ref="E38:E39"/>
    <mergeCell ref="A10:A26"/>
    <mergeCell ref="B10:B26"/>
    <mergeCell ref="A28:A36"/>
    <mergeCell ref="B28:B36"/>
    <mergeCell ref="C31:C32"/>
    <mergeCell ref="D31:D32"/>
    <mergeCell ref="I5:I6"/>
    <mergeCell ref="E31:E32"/>
    <mergeCell ref="F31:F32"/>
    <mergeCell ref="G31:G32"/>
    <mergeCell ref="H31:H32"/>
    <mergeCell ref="I31:I32"/>
    <mergeCell ref="J5:J6"/>
    <mergeCell ref="A7:A9"/>
    <mergeCell ref="B7:B9"/>
    <mergeCell ref="A1:H1"/>
    <mergeCell ref="I1:I4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73124999999999996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مرکز جامع شهری -روستایی</vt:lpstr>
      <vt:lpstr>مرکز جامع شهری </vt:lpstr>
      <vt:lpstr>مرکز جامع روستایی </vt:lpstr>
      <vt:lpstr>پایگاه سلامت </vt:lpstr>
      <vt:lpstr>خانه بهداشت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rezvan nabili</cp:lastModifiedBy>
  <cp:lastPrinted>2022-08-17T13:16:49Z</cp:lastPrinted>
  <dcterms:created xsi:type="dcterms:W3CDTF">2006-10-02T04:59:59Z</dcterms:created>
  <dcterms:modified xsi:type="dcterms:W3CDTF">2023-12-03T09:51:22Z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f0532489-7e02-4b8a-a591-adfbe26c3473</vt:lpwstr>
  </property>
</Properties>
</file>